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77C1B7BD-A58F-4E6B-B7AC-1D20B4CF85B4}" xr6:coauthVersionLast="47" xr6:coauthVersionMax="47" xr10:uidLastSave="{00000000-0000-0000-0000-000000000000}"/>
  <bookViews>
    <workbookView xWindow="-108" yWindow="-108" windowWidth="23256" windowHeight="12456" xr2:uid="{00000000-000D-0000-FFFF-FFFF00000000}"/>
  </bookViews>
  <sheets>
    <sheet name="Home" sheetId="1" r:id="rId1"/>
    <sheet name="Student Profile" sheetId="2" r:id="rId2"/>
    <sheet name="UT1" sheetId="3" r:id="rId3"/>
    <sheet name="UT 2" sheetId="4" r:id="rId4"/>
    <sheet name="UT 3 " sheetId="5" r:id="rId5"/>
    <sheet name="TT 1" sheetId="6" r:id="rId6"/>
    <sheet name="UT 4" sheetId="7" r:id="rId7"/>
    <sheet name="UT 5PB1" sheetId="8" r:id="rId8"/>
    <sheet name="PREANNU PB2 " sheetId="9" r:id="rId9"/>
    <sheet name="ANNUAL" sheetId="10" r:id="rId10"/>
    <sheet name="CONSOL."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63" i="10" l="1"/>
  <c r="I63" i="10"/>
  <c r="X62" i="10"/>
  <c r="X61" i="10"/>
  <c r="X60" i="10"/>
  <c r="X59" i="10"/>
  <c r="X58" i="10"/>
  <c r="X57" i="10"/>
  <c r="U55" i="10"/>
  <c r="R55" i="10"/>
  <c r="W52" i="10"/>
  <c r="T52" i="10"/>
  <c r="Q52" i="10"/>
  <c r="N52" i="10"/>
  <c r="K52" i="10"/>
  <c r="H52" i="10"/>
  <c r="X50" i="11" s="1"/>
  <c r="E52" i="10"/>
  <c r="B52" i="10"/>
  <c r="A52" i="10"/>
  <c r="W51" i="10"/>
  <c r="T51" i="10"/>
  <c r="Q51" i="10"/>
  <c r="BK49" i="11" s="1"/>
  <c r="N51" i="10"/>
  <c r="AX49" i="11" s="1"/>
  <c r="K51" i="10"/>
  <c r="AK49" i="11" s="1"/>
  <c r="H51" i="10"/>
  <c r="X49" i="11" s="1"/>
  <c r="E51" i="10"/>
  <c r="B51" i="10"/>
  <c r="B49" i="11" s="1"/>
  <c r="A51" i="10"/>
  <c r="W50" i="10"/>
  <c r="T50" i="10"/>
  <c r="Q50" i="10"/>
  <c r="X50" i="10" s="1"/>
  <c r="Y50" i="10" s="1"/>
  <c r="Z50" i="10" s="1"/>
  <c r="N50" i="10"/>
  <c r="K50" i="10"/>
  <c r="H50" i="10"/>
  <c r="E50" i="10"/>
  <c r="B50" i="10"/>
  <c r="A50" i="10"/>
  <c r="W49" i="10"/>
  <c r="T49" i="10"/>
  <c r="BX47" i="11" s="1"/>
  <c r="Q49" i="10"/>
  <c r="BK47" i="11" s="1"/>
  <c r="N49" i="10"/>
  <c r="AX47" i="11" s="1"/>
  <c r="K49" i="10"/>
  <c r="AK47" i="11" s="1"/>
  <c r="H49" i="10"/>
  <c r="X47" i="11" s="1"/>
  <c r="E49" i="10"/>
  <c r="K47" i="11" s="1"/>
  <c r="B49" i="10"/>
  <c r="A49" i="10"/>
  <c r="W48" i="10"/>
  <c r="T48" i="10"/>
  <c r="Q48" i="10"/>
  <c r="BK46" i="11" s="1"/>
  <c r="N48" i="10"/>
  <c r="AX46" i="11" s="1"/>
  <c r="K48" i="10"/>
  <c r="AK46" i="11" s="1"/>
  <c r="H48" i="10"/>
  <c r="X46" i="11" s="1"/>
  <c r="E48" i="10"/>
  <c r="X48" i="10" s="1"/>
  <c r="Y48" i="10" s="1"/>
  <c r="Z48" i="10" s="1"/>
  <c r="B48" i="10"/>
  <c r="B46" i="11" s="1"/>
  <c r="A48" i="10"/>
  <c r="W47" i="10"/>
  <c r="T47" i="10"/>
  <c r="Q47" i="10"/>
  <c r="BK45" i="11" s="1"/>
  <c r="N47" i="10"/>
  <c r="AX45" i="11" s="1"/>
  <c r="K47" i="10"/>
  <c r="AK45" i="11" s="1"/>
  <c r="H47" i="10"/>
  <c r="X45" i="11" s="1"/>
  <c r="E47" i="10"/>
  <c r="B47" i="10"/>
  <c r="A47" i="10"/>
  <c r="W46" i="10"/>
  <c r="CK44" i="11" s="1"/>
  <c r="T46" i="10"/>
  <c r="BX44" i="11" s="1"/>
  <c r="Q46" i="10"/>
  <c r="X46" i="10" s="1"/>
  <c r="Y46" i="10" s="1"/>
  <c r="Z46" i="10" s="1"/>
  <c r="N46" i="10"/>
  <c r="K46" i="10"/>
  <c r="H46" i="10"/>
  <c r="E46" i="10"/>
  <c r="B46" i="10"/>
  <c r="A46" i="10"/>
  <c r="W45" i="10"/>
  <c r="CK43" i="11" s="1"/>
  <c r="T45" i="10"/>
  <c r="BX43" i="11" s="1"/>
  <c r="Q45" i="10"/>
  <c r="BK43" i="11" s="1"/>
  <c r="N45" i="10"/>
  <c r="AX43" i="11" s="1"/>
  <c r="K45" i="10"/>
  <c r="AK43" i="11" s="1"/>
  <c r="H45" i="10"/>
  <c r="X43" i="11" s="1"/>
  <c r="E45" i="10"/>
  <c r="K43" i="11" s="1"/>
  <c r="B45" i="10"/>
  <c r="A45" i="10"/>
  <c r="W44" i="10"/>
  <c r="T44" i="10"/>
  <c r="Q44" i="10"/>
  <c r="N44" i="10"/>
  <c r="K44" i="10"/>
  <c r="H44" i="10"/>
  <c r="E44" i="10"/>
  <c r="X44" i="10" s="1"/>
  <c r="Y44" i="10" s="1"/>
  <c r="Z44" i="10" s="1"/>
  <c r="B44" i="10"/>
  <c r="A44" i="10"/>
  <c r="W43" i="10"/>
  <c r="T43" i="10"/>
  <c r="Q43" i="10"/>
  <c r="BK41" i="11" s="1"/>
  <c r="N43" i="10"/>
  <c r="AX41" i="11" s="1"/>
  <c r="K43" i="10"/>
  <c r="AK41" i="11" s="1"/>
  <c r="H43" i="10"/>
  <c r="X41" i="11" s="1"/>
  <c r="E43" i="10"/>
  <c r="B43" i="10"/>
  <c r="A43" i="10"/>
  <c r="W42" i="10"/>
  <c r="CK40" i="11" s="1"/>
  <c r="T42" i="10"/>
  <c r="BX40" i="11" s="1"/>
  <c r="Q42" i="10"/>
  <c r="X42" i="10" s="1"/>
  <c r="Y42" i="10" s="1"/>
  <c r="Z42" i="10" s="1"/>
  <c r="N42" i="10"/>
  <c r="K42" i="10"/>
  <c r="H42" i="10"/>
  <c r="E42" i="10"/>
  <c r="B42" i="10"/>
  <c r="A42" i="10"/>
  <c r="W41" i="10"/>
  <c r="T41" i="10"/>
  <c r="BX39" i="11" s="1"/>
  <c r="Q41" i="10"/>
  <c r="BK39" i="11" s="1"/>
  <c r="N41" i="10"/>
  <c r="AX39" i="11" s="1"/>
  <c r="K41" i="10"/>
  <c r="AK39" i="11" s="1"/>
  <c r="H41" i="10"/>
  <c r="X39" i="11" s="1"/>
  <c r="E41" i="10"/>
  <c r="K39" i="11" s="1"/>
  <c r="B41" i="10"/>
  <c r="A41" i="10"/>
  <c r="W40" i="10"/>
  <c r="T40" i="10"/>
  <c r="Q40" i="10"/>
  <c r="BK38" i="11" s="1"/>
  <c r="N40" i="10"/>
  <c r="AX38" i="11" s="1"/>
  <c r="K40" i="10"/>
  <c r="AK38" i="11" s="1"/>
  <c r="H40" i="10"/>
  <c r="E40" i="10"/>
  <c r="B40" i="10"/>
  <c r="A40" i="10"/>
  <c r="W39" i="10"/>
  <c r="T39" i="10"/>
  <c r="Q39" i="10"/>
  <c r="BK37" i="11" s="1"/>
  <c r="N39" i="10"/>
  <c r="AX37" i="11" s="1"/>
  <c r="K39" i="10"/>
  <c r="AK37" i="11" s="1"/>
  <c r="H39" i="10"/>
  <c r="X37" i="11" s="1"/>
  <c r="E39" i="10"/>
  <c r="B39" i="10"/>
  <c r="B37" i="11" s="1"/>
  <c r="A39" i="10"/>
  <c r="W38" i="10"/>
  <c r="T38" i="10"/>
  <c r="Q38" i="10"/>
  <c r="X38" i="10" s="1"/>
  <c r="Y38" i="10" s="1"/>
  <c r="Z38" i="10" s="1"/>
  <c r="N38" i="10"/>
  <c r="K38" i="10"/>
  <c r="H38" i="10"/>
  <c r="E38" i="10"/>
  <c r="B38" i="10"/>
  <c r="A38" i="10"/>
  <c r="W37" i="10"/>
  <c r="T37" i="10"/>
  <c r="BX35" i="11" s="1"/>
  <c r="Q37" i="10"/>
  <c r="BK35" i="11" s="1"/>
  <c r="N37" i="10"/>
  <c r="AX35" i="11" s="1"/>
  <c r="K37" i="10"/>
  <c r="AK35" i="11" s="1"/>
  <c r="H37" i="10"/>
  <c r="X35" i="11" s="1"/>
  <c r="E37" i="10"/>
  <c r="K35" i="11" s="1"/>
  <c r="B37" i="10"/>
  <c r="A37" i="10"/>
  <c r="W36" i="10"/>
  <c r="T36" i="10"/>
  <c r="Q36" i="10"/>
  <c r="BK34" i="11" s="1"/>
  <c r="N36" i="10"/>
  <c r="AX34" i="11" s="1"/>
  <c r="K36" i="10"/>
  <c r="AK34" i="11" s="1"/>
  <c r="H36" i="10"/>
  <c r="X34" i="11" s="1"/>
  <c r="E36" i="10"/>
  <c r="X36" i="10" s="1"/>
  <c r="Y36" i="10" s="1"/>
  <c r="Z36" i="10" s="1"/>
  <c r="B36" i="10"/>
  <c r="B34" i="11" s="1"/>
  <c r="A36" i="10"/>
  <c r="W35" i="10"/>
  <c r="T35" i="10"/>
  <c r="Q35" i="10"/>
  <c r="BK33" i="11" s="1"/>
  <c r="N35" i="10"/>
  <c r="AX33" i="11" s="1"/>
  <c r="K35" i="10"/>
  <c r="AK33" i="11" s="1"/>
  <c r="H35" i="10"/>
  <c r="X33" i="11" s="1"/>
  <c r="E35" i="10"/>
  <c r="B35" i="10"/>
  <c r="A35" i="10"/>
  <c r="W34" i="10"/>
  <c r="CK32" i="11" s="1"/>
  <c r="T34" i="10"/>
  <c r="BX32" i="11" s="1"/>
  <c r="Q34" i="10"/>
  <c r="X34" i="10" s="1"/>
  <c r="Y34" i="10" s="1"/>
  <c r="Z34" i="10" s="1"/>
  <c r="N34" i="10"/>
  <c r="K34" i="10"/>
  <c r="H34" i="10"/>
  <c r="E34" i="10"/>
  <c r="B34" i="10"/>
  <c r="A34" i="10"/>
  <c r="W33" i="10"/>
  <c r="CK31" i="11" s="1"/>
  <c r="T33" i="10"/>
  <c r="BX31" i="11" s="1"/>
  <c r="Q33" i="10"/>
  <c r="BK31" i="11" s="1"/>
  <c r="N33" i="10"/>
  <c r="AX31" i="11" s="1"/>
  <c r="K33" i="10"/>
  <c r="AK31" i="11" s="1"/>
  <c r="H33" i="10"/>
  <c r="X31" i="11" s="1"/>
  <c r="E33" i="10"/>
  <c r="K31" i="11" s="1"/>
  <c r="B33" i="10"/>
  <c r="A33" i="10"/>
  <c r="W32" i="10"/>
  <c r="T32" i="10"/>
  <c r="Q32" i="10"/>
  <c r="N32" i="10"/>
  <c r="K32" i="10"/>
  <c r="H32" i="10"/>
  <c r="E32" i="10"/>
  <c r="X32" i="10" s="1"/>
  <c r="Y32" i="10" s="1"/>
  <c r="Z32" i="10" s="1"/>
  <c r="B32" i="10"/>
  <c r="A32" i="10"/>
  <c r="W31" i="10"/>
  <c r="T31" i="10"/>
  <c r="Q31" i="10"/>
  <c r="BK29" i="11" s="1"/>
  <c r="N31" i="10"/>
  <c r="AX29" i="11" s="1"/>
  <c r="K31" i="10"/>
  <c r="AK29" i="11" s="1"/>
  <c r="H31" i="10"/>
  <c r="X29" i="11" s="1"/>
  <c r="E31" i="10"/>
  <c r="B31" i="10"/>
  <c r="A31" i="10"/>
  <c r="W30" i="10"/>
  <c r="T30" i="10"/>
  <c r="BX28" i="11" s="1"/>
  <c r="Q30" i="10"/>
  <c r="BK28" i="11" s="1"/>
  <c r="N30" i="10"/>
  <c r="K30" i="10"/>
  <c r="H30" i="10"/>
  <c r="E30" i="10"/>
  <c r="B30" i="10"/>
  <c r="A30" i="10"/>
  <c r="W29" i="10"/>
  <c r="T29" i="10"/>
  <c r="BX27" i="11" s="1"/>
  <c r="Q29" i="10"/>
  <c r="BK27" i="11" s="1"/>
  <c r="N29" i="10"/>
  <c r="AX27" i="11" s="1"/>
  <c r="K29" i="10"/>
  <c r="AK27" i="11" s="1"/>
  <c r="H29" i="10"/>
  <c r="X27" i="11" s="1"/>
  <c r="E29" i="10"/>
  <c r="K27" i="11" s="1"/>
  <c r="B29" i="10"/>
  <c r="A29" i="10"/>
  <c r="W28" i="10"/>
  <c r="T28" i="10"/>
  <c r="BX26" i="11" s="1"/>
  <c r="Q28" i="10"/>
  <c r="BK26" i="11" s="1"/>
  <c r="N28" i="10"/>
  <c r="K28" i="10"/>
  <c r="H28" i="10"/>
  <c r="E28" i="10"/>
  <c r="B28" i="10"/>
  <c r="B26" i="11" s="1"/>
  <c r="A28" i="10"/>
  <c r="W27" i="10"/>
  <c r="T27" i="10"/>
  <c r="Q27" i="10"/>
  <c r="BK25" i="11" s="1"/>
  <c r="N27" i="10"/>
  <c r="AX25" i="11" s="1"/>
  <c r="K27" i="10"/>
  <c r="AK25" i="11" s="1"/>
  <c r="H27" i="10"/>
  <c r="X25" i="11" s="1"/>
  <c r="E27" i="10"/>
  <c r="B27" i="10"/>
  <c r="B25" i="11" s="1"/>
  <c r="A27" i="10"/>
  <c r="W26" i="10"/>
  <c r="T26" i="10"/>
  <c r="Q26" i="10"/>
  <c r="X26" i="10" s="1"/>
  <c r="Y26" i="10" s="1"/>
  <c r="Z26" i="10" s="1"/>
  <c r="N26" i="10"/>
  <c r="K26" i="10"/>
  <c r="H26" i="10"/>
  <c r="E26" i="10"/>
  <c r="B26" i="10"/>
  <c r="A26" i="10"/>
  <c r="X25" i="10"/>
  <c r="Y25" i="10" s="1"/>
  <c r="Z25" i="10" s="1"/>
  <c r="W25" i="10"/>
  <c r="T25" i="10"/>
  <c r="BX23" i="11" s="1"/>
  <c r="Q25" i="10"/>
  <c r="BK23" i="11" s="1"/>
  <c r="N25" i="10"/>
  <c r="AX23" i="11" s="1"/>
  <c r="K25" i="10"/>
  <c r="AK23" i="11" s="1"/>
  <c r="H25" i="10"/>
  <c r="X23" i="11" s="1"/>
  <c r="E25" i="10"/>
  <c r="K23" i="11" s="1"/>
  <c r="B25" i="10"/>
  <c r="A25" i="10"/>
  <c r="W24" i="10"/>
  <c r="T24" i="10"/>
  <c r="Q24" i="10"/>
  <c r="BK22" i="11" s="1"/>
  <c r="N24" i="10"/>
  <c r="AX22" i="11" s="1"/>
  <c r="K24" i="10"/>
  <c r="AK22" i="11" s="1"/>
  <c r="H24" i="10"/>
  <c r="X22" i="11" s="1"/>
  <c r="E24" i="10"/>
  <c r="X24" i="10" s="1"/>
  <c r="Y24" i="10" s="1"/>
  <c r="Z24" i="10" s="1"/>
  <c r="B24" i="10"/>
  <c r="A24" i="10"/>
  <c r="W23" i="10"/>
  <c r="T23" i="10"/>
  <c r="Q23" i="10"/>
  <c r="BK21" i="11" s="1"/>
  <c r="N23" i="10"/>
  <c r="AX21" i="11" s="1"/>
  <c r="K23" i="10"/>
  <c r="AK21" i="11" s="1"/>
  <c r="H23" i="10"/>
  <c r="X21" i="11" s="1"/>
  <c r="E23" i="10"/>
  <c r="B23" i="10"/>
  <c r="B21" i="11" s="1"/>
  <c r="A23" i="10"/>
  <c r="X22" i="10"/>
  <c r="Y22" i="10" s="1"/>
  <c r="Z22" i="10" s="1"/>
  <c r="W22" i="10"/>
  <c r="T22" i="10"/>
  <c r="Q22" i="10"/>
  <c r="N22" i="10"/>
  <c r="K22" i="10"/>
  <c r="H22" i="10"/>
  <c r="E22" i="10"/>
  <c r="B22" i="10"/>
  <c r="A22" i="10"/>
  <c r="W21" i="10"/>
  <c r="CK19" i="11" s="1"/>
  <c r="T21" i="10"/>
  <c r="BX19" i="11" s="1"/>
  <c r="Q21" i="10"/>
  <c r="BK19" i="11" s="1"/>
  <c r="N21" i="10"/>
  <c r="AX19" i="11" s="1"/>
  <c r="K21" i="10"/>
  <c r="AK19" i="11" s="1"/>
  <c r="H21" i="10"/>
  <c r="X19" i="11" s="1"/>
  <c r="E21" i="10"/>
  <c r="K19" i="11" s="1"/>
  <c r="B21" i="10"/>
  <c r="A21" i="10"/>
  <c r="W20" i="10"/>
  <c r="T20" i="10"/>
  <c r="BX18" i="11" s="1"/>
  <c r="Q20" i="10"/>
  <c r="BK18" i="11" s="1"/>
  <c r="N20" i="10"/>
  <c r="AX18" i="11" s="1"/>
  <c r="K20" i="10"/>
  <c r="AK18" i="11" s="1"/>
  <c r="H20" i="10"/>
  <c r="X18" i="11" s="1"/>
  <c r="E20" i="10"/>
  <c r="X20" i="10" s="1"/>
  <c r="Y20" i="10" s="1"/>
  <c r="Z20" i="10" s="1"/>
  <c r="B20" i="10"/>
  <c r="B18" i="11" s="1"/>
  <c r="A20" i="10"/>
  <c r="W19" i="10"/>
  <c r="T19" i="10"/>
  <c r="Q19" i="10"/>
  <c r="BK17" i="11" s="1"/>
  <c r="N19" i="10"/>
  <c r="AX17" i="11" s="1"/>
  <c r="K19" i="10"/>
  <c r="AK17" i="11" s="1"/>
  <c r="H19" i="10"/>
  <c r="X17" i="11" s="1"/>
  <c r="E19" i="10"/>
  <c r="B19" i="10"/>
  <c r="A19" i="10"/>
  <c r="W18" i="10"/>
  <c r="U61" i="10" s="1"/>
  <c r="T18" i="10"/>
  <c r="Q18" i="10"/>
  <c r="BK16" i="11" s="1"/>
  <c r="N18" i="10"/>
  <c r="K18" i="10"/>
  <c r="H18" i="10"/>
  <c r="E18" i="10"/>
  <c r="B18" i="10"/>
  <c r="A18" i="10"/>
  <c r="W17" i="10"/>
  <c r="CK15" i="11" s="1"/>
  <c r="T17" i="10"/>
  <c r="BX15" i="11" s="1"/>
  <c r="Q17" i="10"/>
  <c r="BK15" i="11" s="1"/>
  <c r="N17" i="10"/>
  <c r="AX15" i="11" s="1"/>
  <c r="K17" i="10"/>
  <c r="AK15" i="11" s="1"/>
  <c r="H17" i="10"/>
  <c r="X15" i="11" s="1"/>
  <c r="E17" i="10"/>
  <c r="K15" i="11" s="1"/>
  <c r="B17" i="10"/>
  <c r="A17" i="10"/>
  <c r="W16" i="10"/>
  <c r="T16" i="10"/>
  <c r="Q16" i="10"/>
  <c r="N16" i="10"/>
  <c r="K16" i="10"/>
  <c r="H16" i="10"/>
  <c r="E16" i="10"/>
  <c r="X16" i="10" s="1"/>
  <c r="Y16" i="10" s="1"/>
  <c r="Z16" i="10" s="1"/>
  <c r="B16" i="10"/>
  <c r="A16" i="10"/>
  <c r="W15" i="10"/>
  <c r="T15" i="10"/>
  <c r="Q15" i="10"/>
  <c r="BK13" i="11" s="1"/>
  <c r="N15" i="10"/>
  <c r="AX13" i="11" s="1"/>
  <c r="K15" i="10"/>
  <c r="AK13" i="11" s="1"/>
  <c r="H15" i="10"/>
  <c r="X13" i="11" s="1"/>
  <c r="E15" i="10"/>
  <c r="B15" i="10"/>
  <c r="B13" i="11" s="1"/>
  <c r="A15" i="10"/>
  <c r="W14" i="10"/>
  <c r="CK12" i="11" s="1"/>
  <c r="T14" i="10"/>
  <c r="BX12" i="11" s="1"/>
  <c r="Q14" i="10"/>
  <c r="BK12" i="11" s="1"/>
  <c r="N14" i="10"/>
  <c r="K14" i="10"/>
  <c r="H14" i="10"/>
  <c r="E14" i="10"/>
  <c r="B14" i="10"/>
  <c r="A14" i="10"/>
  <c r="W13" i="10"/>
  <c r="T13" i="10"/>
  <c r="BX11" i="11" s="1"/>
  <c r="Q13" i="10"/>
  <c r="BK11" i="11" s="1"/>
  <c r="N13" i="10"/>
  <c r="AX11" i="11" s="1"/>
  <c r="K13" i="10"/>
  <c r="AK11" i="11" s="1"/>
  <c r="H13" i="10"/>
  <c r="X11" i="11" s="1"/>
  <c r="E13" i="10"/>
  <c r="K11" i="11" s="1"/>
  <c r="B13" i="10"/>
  <c r="A13" i="10"/>
  <c r="W12" i="10"/>
  <c r="T12" i="10"/>
  <c r="R61" i="10" s="1"/>
  <c r="Q12" i="10"/>
  <c r="O61" i="10" s="1"/>
  <c r="N12" i="10"/>
  <c r="K12" i="10"/>
  <c r="H12" i="10"/>
  <c r="E12" i="10"/>
  <c r="B12" i="10"/>
  <c r="A12" i="10"/>
  <c r="W11" i="10"/>
  <c r="T11" i="10"/>
  <c r="Q11" i="10"/>
  <c r="BK9" i="11" s="1"/>
  <c r="N11" i="10"/>
  <c r="AX9" i="11" s="1"/>
  <c r="K11" i="10"/>
  <c r="AK9" i="11" s="1"/>
  <c r="H11" i="10"/>
  <c r="X9" i="11" s="1"/>
  <c r="E11" i="10"/>
  <c r="B11" i="10"/>
  <c r="B9" i="11" s="1"/>
  <c r="A11" i="10"/>
  <c r="W10" i="10"/>
  <c r="T10" i="10"/>
  <c r="Q10" i="10"/>
  <c r="X10" i="10" s="1"/>
  <c r="Y10" i="10" s="1"/>
  <c r="Z10" i="10" s="1"/>
  <c r="N10" i="10"/>
  <c r="K10" i="10"/>
  <c r="H10" i="10"/>
  <c r="E10" i="10"/>
  <c r="B10" i="10"/>
  <c r="A10" i="10"/>
  <c r="X9" i="10"/>
  <c r="Y9" i="10" s="1"/>
  <c r="Z9" i="10" s="1"/>
  <c r="W9" i="10"/>
  <c r="T9" i="10"/>
  <c r="BX7" i="11" s="1"/>
  <c r="Q9" i="10"/>
  <c r="BK7" i="11" s="1"/>
  <c r="N9" i="10"/>
  <c r="AX7" i="11" s="1"/>
  <c r="K9" i="10"/>
  <c r="AK7" i="11" s="1"/>
  <c r="H9" i="10"/>
  <c r="X7" i="11" s="1"/>
  <c r="E9" i="10"/>
  <c r="K7" i="11" s="1"/>
  <c r="B9" i="10"/>
  <c r="A9" i="10"/>
  <c r="W8" i="10"/>
  <c r="T8" i="10"/>
  <c r="BX6" i="11" s="1"/>
  <c r="Q8" i="10"/>
  <c r="O59" i="10" s="1"/>
  <c r="O58" i="10" s="1"/>
  <c r="O57" i="10" s="1"/>
  <c r="O56" i="10" s="1"/>
  <c r="N8" i="10"/>
  <c r="L59" i="10" s="1"/>
  <c r="L58" i="10" s="1"/>
  <c r="L57" i="10" s="1"/>
  <c r="L56" i="10" s="1"/>
  <c r="K8" i="10"/>
  <c r="H8" i="10"/>
  <c r="F63" i="10" s="1"/>
  <c r="E8" i="10"/>
  <c r="C63" i="10" s="1"/>
  <c r="B8" i="10"/>
  <c r="A8" i="10"/>
  <c r="U4" i="10"/>
  <c r="R4" i="10"/>
  <c r="O4" i="10"/>
  <c r="L4" i="10"/>
  <c r="I4" i="10"/>
  <c r="F4" i="10"/>
  <c r="C4" i="10"/>
  <c r="G3" i="10"/>
  <c r="A3" i="10"/>
  <c r="M1" i="10"/>
  <c r="A1" i="10"/>
  <c r="X63" i="9"/>
  <c r="I63" i="9"/>
  <c r="C63" i="9"/>
  <c r="X62" i="9"/>
  <c r="X61" i="9"/>
  <c r="O61" i="9"/>
  <c r="X60" i="9"/>
  <c r="X59" i="9"/>
  <c r="I59" i="9"/>
  <c r="I58" i="9" s="1"/>
  <c r="I57" i="9" s="1"/>
  <c r="I56" i="9" s="1"/>
  <c r="X58" i="9"/>
  <c r="X57" i="9"/>
  <c r="U55" i="9"/>
  <c r="W52" i="9"/>
  <c r="T52" i="9"/>
  <c r="Q52" i="9"/>
  <c r="N52" i="9"/>
  <c r="AW50" i="11" s="1"/>
  <c r="K52" i="9"/>
  <c r="H52" i="9"/>
  <c r="E52" i="9"/>
  <c r="X52" i="9" s="1"/>
  <c r="Y52" i="9" s="1"/>
  <c r="Z52" i="9" s="1"/>
  <c r="B52" i="9"/>
  <c r="A52" i="9"/>
  <c r="W51" i="9"/>
  <c r="T51" i="9"/>
  <c r="Q51" i="9"/>
  <c r="N51" i="9"/>
  <c r="K51" i="9"/>
  <c r="H51" i="9"/>
  <c r="E51" i="9"/>
  <c r="X51" i="9" s="1"/>
  <c r="Y51" i="9" s="1"/>
  <c r="Z51" i="9" s="1"/>
  <c r="B51" i="9"/>
  <c r="A51" i="9"/>
  <c r="W50" i="9"/>
  <c r="CJ48" i="11" s="1"/>
  <c r="T50" i="9"/>
  <c r="BW48" i="11" s="1"/>
  <c r="Q50" i="9"/>
  <c r="BJ48" i="11" s="1"/>
  <c r="N50" i="9"/>
  <c r="AW48" i="11" s="1"/>
  <c r="K50" i="9"/>
  <c r="H50" i="9"/>
  <c r="E50" i="9"/>
  <c r="B50" i="9"/>
  <c r="A50" i="9"/>
  <c r="W49" i="9"/>
  <c r="T49" i="9"/>
  <c r="Q49" i="9"/>
  <c r="N49" i="9"/>
  <c r="K49" i="9"/>
  <c r="H49" i="9"/>
  <c r="E49" i="9"/>
  <c r="J47" i="11" s="1"/>
  <c r="B49" i="9"/>
  <c r="A49" i="9"/>
  <c r="W48" i="9"/>
  <c r="T48" i="9"/>
  <c r="Q48" i="9"/>
  <c r="N48" i="9"/>
  <c r="AW46" i="11" s="1"/>
  <c r="K48" i="9"/>
  <c r="AJ46" i="11" s="1"/>
  <c r="H48" i="9"/>
  <c r="W46" i="11" s="1"/>
  <c r="E48" i="9"/>
  <c r="X48" i="9" s="1"/>
  <c r="Y48" i="9" s="1"/>
  <c r="Z48" i="9" s="1"/>
  <c r="B48" i="9"/>
  <c r="A48" i="9"/>
  <c r="W47" i="9"/>
  <c r="T47" i="9"/>
  <c r="Q47" i="9"/>
  <c r="N47" i="9"/>
  <c r="K47" i="9"/>
  <c r="H47" i="9"/>
  <c r="E47" i="9"/>
  <c r="X47" i="9" s="1"/>
  <c r="Y47" i="9" s="1"/>
  <c r="Z47" i="9" s="1"/>
  <c r="B47" i="9"/>
  <c r="A47" i="9"/>
  <c r="W46" i="9"/>
  <c r="T46" i="9"/>
  <c r="Q46" i="9"/>
  <c r="BJ44" i="11" s="1"/>
  <c r="N46" i="9"/>
  <c r="K46" i="9"/>
  <c r="H46" i="9"/>
  <c r="E46" i="9"/>
  <c r="B46" i="9"/>
  <c r="A46" i="9"/>
  <c r="W45" i="9"/>
  <c r="CJ43" i="11" s="1"/>
  <c r="T45" i="9"/>
  <c r="BW43" i="11" s="1"/>
  <c r="Q45" i="9"/>
  <c r="BJ43" i="11" s="1"/>
  <c r="N45" i="9"/>
  <c r="AW43" i="11" s="1"/>
  <c r="K45" i="9"/>
  <c r="AJ43" i="11" s="1"/>
  <c r="H45" i="9"/>
  <c r="W43" i="11" s="1"/>
  <c r="E45" i="9"/>
  <c r="X45" i="9" s="1"/>
  <c r="Y45" i="9" s="1"/>
  <c r="Z45" i="9" s="1"/>
  <c r="B45" i="9"/>
  <c r="A45" i="9"/>
  <c r="W44" i="9"/>
  <c r="T44" i="9"/>
  <c r="Q44" i="9"/>
  <c r="N44" i="9"/>
  <c r="K44" i="9"/>
  <c r="H44" i="9"/>
  <c r="E44" i="9"/>
  <c r="J42" i="11" s="1"/>
  <c r="B44" i="9"/>
  <c r="A44" i="9"/>
  <c r="W43" i="9"/>
  <c r="T43" i="9"/>
  <c r="Q43" i="9"/>
  <c r="N43" i="9"/>
  <c r="K43" i="9"/>
  <c r="H43" i="9"/>
  <c r="E43" i="9"/>
  <c r="X43" i="9" s="1"/>
  <c r="Y43" i="9" s="1"/>
  <c r="Z43" i="9" s="1"/>
  <c r="B43" i="9"/>
  <c r="A43" i="9"/>
  <c r="W42" i="9"/>
  <c r="CJ40" i="11" s="1"/>
  <c r="T42" i="9"/>
  <c r="BW40" i="11" s="1"/>
  <c r="Q42" i="9"/>
  <c r="BJ40" i="11" s="1"/>
  <c r="N42" i="9"/>
  <c r="K42" i="9"/>
  <c r="H42" i="9"/>
  <c r="E42" i="9"/>
  <c r="B42" i="9"/>
  <c r="A42" i="9"/>
  <c r="W41" i="9"/>
  <c r="T41" i="9"/>
  <c r="Q41" i="9"/>
  <c r="BJ39" i="11" s="1"/>
  <c r="N41" i="9"/>
  <c r="K41" i="9"/>
  <c r="AJ39" i="11" s="1"/>
  <c r="H41" i="9"/>
  <c r="W39" i="11" s="1"/>
  <c r="E41" i="9"/>
  <c r="J39" i="11" s="1"/>
  <c r="B41" i="9"/>
  <c r="A41" i="9"/>
  <c r="W40" i="9"/>
  <c r="CJ38" i="11" s="1"/>
  <c r="T40" i="9"/>
  <c r="Q40" i="9"/>
  <c r="BJ38" i="11" s="1"/>
  <c r="N40" i="9"/>
  <c r="AW38" i="11" s="1"/>
  <c r="K40" i="9"/>
  <c r="AJ38" i="11" s="1"/>
  <c r="H40" i="9"/>
  <c r="E40" i="9"/>
  <c r="X40" i="9" s="1"/>
  <c r="Y40" i="9" s="1"/>
  <c r="Z40" i="9" s="1"/>
  <c r="B40" i="9"/>
  <c r="A40" i="9"/>
  <c r="W39" i="9"/>
  <c r="T39" i="9"/>
  <c r="Q39" i="9"/>
  <c r="N39" i="9"/>
  <c r="K39" i="9"/>
  <c r="H39" i="9"/>
  <c r="E39" i="9"/>
  <c r="X39" i="9" s="1"/>
  <c r="Y39" i="9" s="1"/>
  <c r="Z39" i="9" s="1"/>
  <c r="B39" i="9"/>
  <c r="A39" i="9"/>
  <c r="W38" i="9"/>
  <c r="CJ36" i="11" s="1"/>
  <c r="T38" i="9"/>
  <c r="BW36" i="11" s="1"/>
  <c r="Q38" i="9"/>
  <c r="BJ36" i="11" s="1"/>
  <c r="N38" i="9"/>
  <c r="K38" i="9"/>
  <c r="AJ36" i="11" s="1"/>
  <c r="H38" i="9"/>
  <c r="E38" i="9"/>
  <c r="J36" i="11" s="1"/>
  <c r="B38" i="9"/>
  <c r="A38" i="9"/>
  <c r="W37" i="9"/>
  <c r="CJ35" i="11" s="1"/>
  <c r="T37" i="9"/>
  <c r="BW35" i="11" s="1"/>
  <c r="Q37" i="9"/>
  <c r="N37" i="9"/>
  <c r="K37" i="9"/>
  <c r="AJ35" i="11" s="1"/>
  <c r="H37" i="9"/>
  <c r="W35" i="11" s="1"/>
  <c r="E37" i="9"/>
  <c r="X37" i="9" s="1"/>
  <c r="Y37" i="9" s="1"/>
  <c r="Z37" i="9" s="1"/>
  <c r="B37" i="9"/>
  <c r="A37" i="9"/>
  <c r="W36" i="9"/>
  <c r="T36" i="9"/>
  <c r="Q36" i="9"/>
  <c r="N36" i="9"/>
  <c r="AW34" i="11" s="1"/>
  <c r="K36" i="9"/>
  <c r="AJ34" i="11" s="1"/>
  <c r="H36" i="9"/>
  <c r="W34" i="11" s="1"/>
  <c r="E36" i="9"/>
  <c r="X36" i="9" s="1"/>
  <c r="Y36" i="9" s="1"/>
  <c r="Z36" i="9" s="1"/>
  <c r="B36" i="9"/>
  <c r="A36" i="9"/>
  <c r="W35" i="9"/>
  <c r="T35" i="9"/>
  <c r="Q35" i="9"/>
  <c r="N35" i="9"/>
  <c r="K35" i="9"/>
  <c r="H35" i="9"/>
  <c r="E35" i="9"/>
  <c r="X35" i="9" s="1"/>
  <c r="Y35" i="9" s="1"/>
  <c r="Z35" i="9" s="1"/>
  <c r="B35" i="9"/>
  <c r="A35" i="9"/>
  <c r="W34" i="9"/>
  <c r="CJ32" i="11" s="1"/>
  <c r="T34" i="9"/>
  <c r="BW32" i="11" s="1"/>
  <c r="Q34" i="9"/>
  <c r="X34" i="9" s="1"/>
  <c r="Y34" i="9" s="1"/>
  <c r="Z34" i="9" s="1"/>
  <c r="N34" i="9"/>
  <c r="K34" i="9"/>
  <c r="H34" i="9"/>
  <c r="E34" i="9"/>
  <c r="B34" i="9"/>
  <c r="A34" i="9"/>
  <c r="W33" i="9"/>
  <c r="CJ31" i="11" s="1"/>
  <c r="T33" i="9"/>
  <c r="BW31" i="11" s="1"/>
  <c r="Q33" i="9"/>
  <c r="BJ31" i="11" s="1"/>
  <c r="N33" i="9"/>
  <c r="AW31" i="11" s="1"/>
  <c r="K33" i="9"/>
  <c r="AJ31" i="11" s="1"/>
  <c r="H33" i="9"/>
  <c r="W31" i="11" s="1"/>
  <c r="E33" i="9"/>
  <c r="X33" i="9" s="1"/>
  <c r="Y33" i="9" s="1"/>
  <c r="Z33" i="9" s="1"/>
  <c r="B33" i="9"/>
  <c r="A33" i="9"/>
  <c r="W32" i="9"/>
  <c r="T32" i="9"/>
  <c r="Q32" i="9"/>
  <c r="N32" i="9"/>
  <c r="K32" i="9"/>
  <c r="H32" i="9"/>
  <c r="E32" i="9"/>
  <c r="X32" i="9" s="1"/>
  <c r="Y32" i="9" s="1"/>
  <c r="Z32" i="9" s="1"/>
  <c r="B32" i="9"/>
  <c r="A32" i="9"/>
  <c r="W31" i="9"/>
  <c r="T31" i="9"/>
  <c r="Q31" i="9"/>
  <c r="N31" i="9"/>
  <c r="K31" i="9"/>
  <c r="H31" i="9"/>
  <c r="E31" i="9"/>
  <c r="X31" i="9" s="1"/>
  <c r="Y31" i="9" s="1"/>
  <c r="Z31" i="9" s="1"/>
  <c r="B31" i="9"/>
  <c r="A31" i="9"/>
  <c r="W30" i="9"/>
  <c r="CJ28" i="11" s="1"/>
  <c r="T30" i="9"/>
  <c r="BW28" i="11" s="1"/>
  <c r="Q30" i="9"/>
  <c r="BJ28" i="11" s="1"/>
  <c r="N30" i="9"/>
  <c r="K30" i="9"/>
  <c r="H30" i="9"/>
  <c r="E30" i="9"/>
  <c r="B30" i="9"/>
  <c r="A30" i="9"/>
  <c r="W29" i="9"/>
  <c r="T29" i="9"/>
  <c r="Q29" i="9"/>
  <c r="N29" i="9"/>
  <c r="K29" i="9"/>
  <c r="AJ27" i="11" s="1"/>
  <c r="H29" i="9"/>
  <c r="W27" i="11" s="1"/>
  <c r="E29" i="9"/>
  <c r="J27" i="11" s="1"/>
  <c r="B29" i="9"/>
  <c r="A29" i="9"/>
  <c r="W28" i="9"/>
  <c r="T28" i="9"/>
  <c r="Q28" i="9"/>
  <c r="N28" i="9"/>
  <c r="AW26" i="11" s="1"/>
  <c r="K28" i="9"/>
  <c r="AJ26" i="11" s="1"/>
  <c r="H28" i="9"/>
  <c r="W26" i="11" s="1"/>
  <c r="E28" i="9"/>
  <c r="X28" i="9" s="1"/>
  <c r="Y28" i="9" s="1"/>
  <c r="Z28" i="9" s="1"/>
  <c r="B28" i="9"/>
  <c r="A28" i="9"/>
  <c r="W27" i="9"/>
  <c r="T27" i="9"/>
  <c r="Q27" i="9"/>
  <c r="N27" i="9"/>
  <c r="K27" i="9"/>
  <c r="H27" i="9"/>
  <c r="E27" i="9"/>
  <c r="X27" i="9" s="1"/>
  <c r="Y27" i="9" s="1"/>
  <c r="Z27" i="9" s="1"/>
  <c r="B27" i="9"/>
  <c r="A27" i="9"/>
  <c r="W26" i="9"/>
  <c r="CJ24" i="11" s="1"/>
  <c r="T26" i="9"/>
  <c r="BW24" i="11" s="1"/>
  <c r="Q26" i="9"/>
  <c r="BJ24" i="11" s="1"/>
  <c r="N26" i="9"/>
  <c r="K26" i="9"/>
  <c r="AJ24" i="11" s="1"/>
  <c r="H26" i="9"/>
  <c r="E26" i="9"/>
  <c r="B26" i="9"/>
  <c r="A26" i="9"/>
  <c r="W25" i="9"/>
  <c r="CJ23" i="11" s="1"/>
  <c r="T25" i="9"/>
  <c r="BW23" i="11" s="1"/>
  <c r="Q25" i="9"/>
  <c r="BJ23" i="11" s="1"/>
  <c r="N25" i="9"/>
  <c r="K25" i="9"/>
  <c r="AJ23" i="11" s="1"/>
  <c r="H25" i="9"/>
  <c r="W23" i="11" s="1"/>
  <c r="E25" i="9"/>
  <c r="X25" i="9" s="1"/>
  <c r="Y25" i="9" s="1"/>
  <c r="Z25" i="9" s="1"/>
  <c r="B25" i="9"/>
  <c r="A25" i="9"/>
  <c r="W24" i="9"/>
  <c r="T24" i="9"/>
  <c r="Q24" i="9"/>
  <c r="N24" i="9"/>
  <c r="K24" i="9"/>
  <c r="AJ22" i="11" s="1"/>
  <c r="H24" i="9"/>
  <c r="W22" i="11" s="1"/>
  <c r="E24" i="9"/>
  <c r="X24" i="9" s="1"/>
  <c r="Y24" i="9" s="1"/>
  <c r="Z24" i="9" s="1"/>
  <c r="B24" i="9"/>
  <c r="A24" i="9"/>
  <c r="W23" i="9"/>
  <c r="CJ21" i="11" s="1"/>
  <c r="T23" i="9"/>
  <c r="Q23" i="9"/>
  <c r="BJ21" i="11" s="1"/>
  <c r="N23" i="9"/>
  <c r="K23" i="9"/>
  <c r="AJ21" i="11" s="1"/>
  <c r="H23" i="9"/>
  <c r="E23" i="9"/>
  <c r="X23" i="9" s="1"/>
  <c r="Y23" i="9" s="1"/>
  <c r="Z23" i="9" s="1"/>
  <c r="B23" i="9"/>
  <c r="A23" i="9"/>
  <c r="W22" i="9"/>
  <c r="CJ20" i="11" s="1"/>
  <c r="T22" i="9"/>
  <c r="BW20" i="11" s="1"/>
  <c r="Q22" i="9"/>
  <c r="BJ20" i="11" s="1"/>
  <c r="N22" i="9"/>
  <c r="K22" i="9"/>
  <c r="H22" i="9"/>
  <c r="E22" i="9"/>
  <c r="B22" i="9"/>
  <c r="A22" i="9"/>
  <c r="W21" i="9"/>
  <c r="CJ19" i="11" s="1"/>
  <c r="T21" i="9"/>
  <c r="BW19" i="11" s="1"/>
  <c r="Q21" i="9"/>
  <c r="BJ19" i="11" s="1"/>
  <c r="N21" i="9"/>
  <c r="AW19" i="11" s="1"/>
  <c r="K21" i="9"/>
  <c r="AJ19" i="11" s="1"/>
  <c r="H21" i="9"/>
  <c r="W19" i="11" s="1"/>
  <c r="E21" i="9"/>
  <c r="X21" i="9" s="1"/>
  <c r="Y21" i="9" s="1"/>
  <c r="Z21" i="9" s="1"/>
  <c r="B21" i="9"/>
  <c r="A21" i="9"/>
  <c r="W20" i="9"/>
  <c r="T20" i="9"/>
  <c r="Q20" i="9"/>
  <c r="N20" i="9"/>
  <c r="K20" i="9"/>
  <c r="H20" i="9"/>
  <c r="E20" i="9"/>
  <c r="X20" i="9" s="1"/>
  <c r="Y20" i="9" s="1"/>
  <c r="Z20" i="9" s="1"/>
  <c r="B20" i="9"/>
  <c r="A20" i="9"/>
  <c r="W19" i="9"/>
  <c r="T19" i="9"/>
  <c r="Q19" i="9"/>
  <c r="N19" i="9"/>
  <c r="K19" i="9"/>
  <c r="AJ17" i="11" s="1"/>
  <c r="H19" i="9"/>
  <c r="E19" i="9"/>
  <c r="X19" i="9" s="1"/>
  <c r="Y19" i="9" s="1"/>
  <c r="Z19" i="9" s="1"/>
  <c r="B19" i="9"/>
  <c r="A19" i="9"/>
  <c r="W18" i="9"/>
  <c r="CJ16" i="11" s="1"/>
  <c r="T18" i="9"/>
  <c r="BW16" i="11" s="1"/>
  <c r="Q18" i="9"/>
  <c r="BJ16" i="11" s="1"/>
  <c r="N18" i="9"/>
  <c r="K18" i="9"/>
  <c r="H18" i="9"/>
  <c r="E18" i="9"/>
  <c r="B18" i="9"/>
  <c r="A18" i="9"/>
  <c r="W17" i="9"/>
  <c r="T17" i="9"/>
  <c r="Q17" i="9"/>
  <c r="N17" i="9"/>
  <c r="K17" i="9"/>
  <c r="H17" i="9"/>
  <c r="W15" i="11" s="1"/>
  <c r="E17" i="9"/>
  <c r="X17" i="9" s="1"/>
  <c r="Y17" i="9" s="1"/>
  <c r="Z17" i="9" s="1"/>
  <c r="B17" i="9"/>
  <c r="A17" i="9"/>
  <c r="W16" i="9"/>
  <c r="T16" i="9"/>
  <c r="Q16" i="9"/>
  <c r="N16" i="9"/>
  <c r="AW14" i="11" s="1"/>
  <c r="K16" i="9"/>
  <c r="AJ14" i="11" s="1"/>
  <c r="H16" i="9"/>
  <c r="W14" i="11" s="1"/>
  <c r="E16" i="9"/>
  <c r="X16" i="9" s="1"/>
  <c r="Y16" i="9" s="1"/>
  <c r="Z16" i="9" s="1"/>
  <c r="B16" i="9"/>
  <c r="A16" i="9"/>
  <c r="W15" i="9"/>
  <c r="T15" i="9"/>
  <c r="Q15" i="9"/>
  <c r="N15" i="9"/>
  <c r="K15" i="9"/>
  <c r="H15" i="9"/>
  <c r="E15" i="9"/>
  <c r="X15" i="9" s="1"/>
  <c r="Y15" i="9" s="1"/>
  <c r="Z15" i="9" s="1"/>
  <c r="B15" i="9"/>
  <c r="A15" i="9"/>
  <c r="W14" i="9"/>
  <c r="T14" i="9"/>
  <c r="Q14" i="9"/>
  <c r="BJ12" i="11" s="1"/>
  <c r="N14" i="9"/>
  <c r="K14" i="9"/>
  <c r="AJ12" i="11" s="1"/>
  <c r="H14" i="9"/>
  <c r="E14" i="9"/>
  <c r="J12" i="11" s="1"/>
  <c r="B14" i="9"/>
  <c r="A14" i="9"/>
  <c r="W13" i="9"/>
  <c r="CJ11" i="11" s="1"/>
  <c r="T13" i="9"/>
  <c r="BW11" i="11" s="1"/>
  <c r="Q13" i="9"/>
  <c r="BJ11" i="11" s="1"/>
  <c r="N13" i="9"/>
  <c r="AW11" i="11" s="1"/>
  <c r="K13" i="9"/>
  <c r="AJ11" i="11" s="1"/>
  <c r="H13" i="9"/>
  <c r="W11" i="11" s="1"/>
  <c r="E13" i="9"/>
  <c r="X13" i="9" s="1"/>
  <c r="Y13" i="9" s="1"/>
  <c r="Z13" i="9" s="1"/>
  <c r="B13" i="9"/>
  <c r="A13" i="9"/>
  <c r="W12" i="9"/>
  <c r="T12" i="9"/>
  <c r="Q12" i="9"/>
  <c r="N12" i="9"/>
  <c r="K12" i="9"/>
  <c r="AJ10" i="11" s="1"/>
  <c r="H12" i="9"/>
  <c r="W10" i="11" s="1"/>
  <c r="E12" i="9"/>
  <c r="J10" i="11" s="1"/>
  <c r="B12" i="9"/>
  <c r="A12" i="9"/>
  <c r="W11" i="9"/>
  <c r="T11" i="9"/>
  <c r="Q11" i="9"/>
  <c r="N11" i="9"/>
  <c r="K11" i="9"/>
  <c r="H11" i="9"/>
  <c r="E11" i="9"/>
  <c r="X11" i="9" s="1"/>
  <c r="Y11" i="9" s="1"/>
  <c r="Z11" i="9" s="1"/>
  <c r="B11" i="9"/>
  <c r="A11" i="9"/>
  <c r="W10" i="9"/>
  <c r="CJ8" i="11" s="1"/>
  <c r="T10" i="9"/>
  <c r="BW8" i="11" s="1"/>
  <c r="Q10" i="9"/>
  <c r="O55" i="9" s="1"/>
  <c r="N10" i="9"/>
  <c r="K10" i="9"/>
  <c r="H10" i="9"/>
  <c r="E10" i="9"/>
  <c r="B10" i="9"/>
  <c r="A10" i="9"/>
  <c r="W9" i="9"/>
  <c r="CJ7" i="11" s="1"/>
  <c r="T9" i="9"/>
  <c r="BW7" i="11" s="1"/>
  <c r="Q9" i="9"/>
  <c r="BJ7" i="11" s="1"/>
  <c r="N9" i="9"/>
  <c r="AW7" i="11" s="1"/>
  <c r="K9" i="9"/>
  <c r="AJ7" i="11" s="1"/>
  <c r="H9" i="9"/>
  <c r="W7" i="11" s="1"/>
  <c r="E9" i="9"/>
  <c r="X9" i="9" s="1"/>
  <c r="Y9" i="9" s="1"/>
  <c r="Z9" i="9" s="1"/>
  <c r="B9" i="9"/>
  <c r="A9" i="9"/>
  <c r="W8" i="9"/>
  <c r="U60" i="9" s="1"/>
  <c r="T8" i="9"/>
  <c r="R60" i="9" s="1"/>
  <c r="Q8" i="9"/>
  <c r="O60" i="9" s="1"/>
  <c r="N8" i="9"/>
  <c r="L55" i="9" s="1"/>
  <c r="K8" i="9"/>
  <c r="I55" i="9" s="1"/>
  <c r="H8" i="9"/>
  <c r="F59" i="9" s="1"/>
  <c r="F58" i="9" s="1"/>
  <c r="F57" i="9" s="1"/>
  <c r="F56" i="9" s="1"/>
  <c r="E8" i="9"/>
  <c r="C59" i="9" s="1"/>
  <c r="C58" i="9" s="1"/>
  <c r="C57" i="9" s="1"/>
  <c r="C56" i="9" s="1"/>
  <c r="B8" i="9"/>
  <c r="A8" i="9"/>
  <c r="U4" i="9"/>
  <c r="R4" i="9"/>
  <c r="O4" i="9"/>
  <c r="L4" i="9"/>
  <c r="I4" i="9"/>
  <c r="F4" i="9"/>
  <c r="C4" i="9"/>
  <c r="G3" i="9"/>
  <c r="A3" i="9"/>
  <c r="M1" i="9"/>
  <c r="A1" i="9"/>
  <c r="X63" i="8"/>
  <c r="I63" i="8"/>
  <c r="X62" i="8"/>
  <c r="X61" i="8"/>
  <c r="U61" i="8"/>
  <c r="X60" i="8"/>
  <c r="X59" i="8"/>
  <c r="U59" i="8"/>
  <c r="U58" i="8" s="1"/>
  <c r="R59" i="8"/>
  <c r="R58" i="8" s="1"/>
  <c r="R57" i="8" s="1"/>
  <c r="R56" i="8" s="1"/>
  <c r="X58" i="8"/>
  <c r="X57" i="8"/>
  <c r="U57" i="8"/>
  <c r="U56" i="8" s="1"/>
  <c r="U55" i="8"/>
  <c r="W52" i="8"/>
  <c r="CI50" i="11" s="1"/>
  <c r="T52" i="8"/>
  <c r="BV50" i="11" s="1"/>
  <c r="Q52" i="8"/>
  <c r="BI50" i="11" s="1"/>
  <c r="N52" i="8"/>
  <c r="AV50" i="11" s="1"/>
  <c r="K52" i="8"/>
  <c r="AI50" i="11" s="1"/>
  <c r="H52" i="8"/>
  <c r="V50" i="11" s="1"/>
  <c r="E52" i="8"/>
  <c r="X52" i="8" s="1"/>
  <c r="Y52" i="8" s="1"/>
  <c r="Z52" i="8" s="1"/>
  <c r="B52" i="8"/>
  <c r="A52" i="8"/>
  <c r="Z51" i="8"/>
  <c r="Y51" i="8"/>
  <c r="W51" i="8"/>
  <c r="T51" i="8"/>
  <c r="Q51" i="8"/>
  <c r="N51" i="8"/>
  <c r="K51" i="8"/>
  <c r="H51" i="8"/>
  <c r="E51" i="8"/>
  <c r="X51" i="8" s="1"/>
  <c r="B51" i="8"/>
  <c r="A51" i="8"/>
  <c r="W50" i="8"/>
  <c r="CI48" i="11" s="1"/>
  <c r="T50" i="8"/>
  <c r="BV48" i="11" s="1"/>
  <c r="Q50" i="8"/>
  <c r="X50" i="8" s="1"/>
  <c r="Y50" i="8" s="1"/>
  <c r="Z50" i="8" s="1"/>
  <c r="N50" i="8"/>
  <c r="K50" i="8"/>
  <c r="H50" i="8"/>
  <c r="E50" i="8"/>
  <c r="I48" i="11" s="1"/>
  <c r="B50" i="8"/>
  <c r="A50" i="8"/>
  <c r="W49" i="8"/>
  <c r="CI47" i="11" s="1"/>
  <c r="T49" i="8"/>
  <c r="BV47" i="11" s="1"/>
  <c r="Q49" i="8"/>
  <c r="BI47" i="11" s="1"/>
  <c r="N49" i="8"/>
  <c r="AV47" i="11" s="1"/>
  <c r="K49" i="8"/>
  <c r="AI47" i="11" s="1"/>
  <c r="H49" i="8"/>
  <c r="V47" i="11" s="1"/>
  <c r="E49" i="8"/>
  <c r="B49" i="8"/>
  <c r="A49" i="8"/>
  <c r="W48" i="8"/>
  <c r="T48" i="8"/>
  <c r="Q48" i="8"/>
  <c r="N48" i="8"/>
  <c r="K48" i="8"/>
  <c r="H48" i="8"/>
  <c r="E48" i="8"/>
  <c r="X48" i="8" s="1"/>
  <c r="Y48" i="8" s="1"/>
  <c r="Z48" i="8" s="1"/>
  <c r="B48" i="8"/>
  <c r="A48" i="8"/>
  <c r="W47" i="8"/>
  <c r="T47" i="8"/>
  <c r="Q47" i="8"/>
  <c r="BI45" i="11" s="1"/>
  <c r="N47" i="8"/>
  <c r="AV45" i="11" s="1"/>
  <c r="K47" i="8"/>
  <c r="AI45" i="11" s="1"/>
  <c r="H47" i="8"/>
  <c r="V45" i="11" s="1"/>
  <c r="E47" i="8"/>
  <c r="B47" i="8"/>
  <c r="A47" i="8"/>
  <c r="W46" i="8"/>
  <c r="T46" i="8"/>
  <c r="BV44" i="11" s="1"/>
  <c r="Q46" i="8"/>
  <c r="X46" i="8" s="1"/>
  <c r="Y46" i="8" s="1"/>
  <c r="Z46" i="8" s="1"/>
  <c r="N46" i="8"/>
  <c r="K46" i="8"/>
  <c r="H46" i="8"/>
  <c r="E46" i="8"/>
  <c r="B46" i="8"/>
  <c r="A46" i="8"/>
  <c r="W45" i="8"/>
  <c r="CI43" i="11" s="1"/>
  <c r="T45" i="8"/>
  <c r="BV43" i="11" s="1"/>
  <c r="Q45" i="8"/>
  <c r="BI43" i="11" s="1"/>
  <c r="N45" i="8"/>
  <c r="AV43" i="11" s="1"/>
  <c r="K45" i="8"/>
  <c r="AI43" i="11" s="1"/>
  <c r="H45" i="8"/>
  <c r="V43" i="11" s="1"/>
  <c r="E45" i="8"/>
  <c r="B45" i="8"/>
  <c r="A45" i="8"/>
  <c r="W44" i="8"/>
  <c r="CI42" i="11" s="1"/>
  <c r="T44" i="8"/>
  <c r="BV42" i="11" s="1"/>
  <c r="Q44" i="8"/>
  <c r="BI42" i="11" s="1"/>
  <c r="N44" i="8"/>
  <c r="K44" i="8"/>
  <c r="H44" i="8"/>
  <c r="E44" i="8"/>
  <c r="B44" i="8"/>
  <c r="A44" i="8"/>
  <c r="W43" i="8"/>
  <c r="T43" i="8"/>
  <c r="Q43" i="8"/>
  <c r="N43" i="8"/>
  <c r="K43" i="8"/>
  <c r="H43" i="8"/>
  <c r="V41" i="11" s="1"/>
  <c r="E43" i="8"/>
  <c r="B43" i="8"/>
  <c r="A43" i="8"/>
  <c r="W42" i="8"/>
  <c r="CI40" i="11" s="1"/>
  <c r="T42" i="8"/>
  <c r="BV40" i="11" s="1"/>
  <c r="Q42" i="8"/>
  <c r="BI40" i="11" s="1"/>
  <c r="N42" i="8"/>
  <c r="K42" i="8"/>
  <c r="H42" i="8"/>
  <c r="E42" i="8"/>
  <c r="B42" i="8"/>
  <c r="A42" i="8"/>
  <c r="X41" i="8"/>
  <c r="Y41" i="8" s="1"/>
  <c r="Z41" i="8" s="1"/>
  <c r="W41" i="8"/>
  <c r="T41" i="8"/>
  <c r="Q41" i="8"/>
  <c r="N41" i="8"/>
  <c r="K41" i="8"/>
  <c r="H41" i="8"/>
  <c r="E41" i="8"/>
  <c r="B41" i="8"/>
  <c r="A41" i="8"/>
  <c r="W40" i="8"/>
  <c r="CI38" i="11" s="1"/>
  <c r="T40" i="8"/>
  <c r="BV38" i="11" s="1"/>
  <c r="Q40" i="8"/>
  <c r="BI38" i="11" s="1"/>
  <c r="N40" i="8"/>
  <c r="AV38" i="11" s="1"/>
  <c r="K40" i="8"/>
  <c r="AI38" i="11" s="1"/>
  <c r="H40" i="8"/>
  <c r="V38" i="11" s="1"/>
  <c r="E40" i="8"/>
  <c r="B40" i="8"/>
  <c r="A40" i="8"/>
  <c r="W39" i="8"/>
  <c r="T39" i="8"/>
  <c r="Q39" i="8"/>
  <c r="N39" i="8"/>
  <c r="K39" i="8"/>
  <c r="AI37" i="11" s="1"/>
  <c r="H39" i="8"/>
  <c r="V37" i="11" s="1"/>
  <c r="E39" i="8"/>
  <c r="B39" i="8"/>
  <c r="A39" i="8"/>
  <c r="X38" i="8"/>
  <c r="Y38" i="8" s="1"/>
  <c r="Z38" i="8" s="1"/>
  <c r="W38" i="8"/>
  <c r="T38" i="8"/>
  <c r="Q38" i="8"/>
  <c r="N38" i="8"/>
  <c r="K38" i="8"/>
  <c r="H38" i="8"/>
  <c r="V36" i="11" s="1"/>
  <c r="E38" i="8"/>
  <c r="I36" i="11" s="1"/>
  <c r="B38" i="8"/>
  <c r="A38" i="8"/>
  <c r="W37" i="8"/>
  <c r="CI35" i="11" s="1"/>
  <c r="T37" i="8"/>
  <c r="BV35" i="11" s="1"/>
  <c r="Q37" i="8"/>
  <c r="BI35" i="11" s="1"/>
  <c r="N37" i="8"/>
  <c r="X37" i="8" s="1"/>
  <c r="Y37" i="8" s="1"/>
  <c r="Z37" i="8" s="1"/>
  <c r="K37" i="8"/>
  <c r="H37" i="8"/>
  <c r="E37" i="8"/>
  <c r="B37" i="8"/>
  <c r="A37" i="8"/>
  <c r="W36" i="8"/>
  <c r="T36" i="8"/>
  <c r="BV34" i="11" s="1"/>
  <c r="Q36" i="8"/>
  <c r="BI34" i="11" s="1"/>
  <c r="N36" i="8"/>
  <c r="AV34" i="11" s="1"/>
  <c r="K36" i="8"/>
  <c r="AI34" i="11" s="1"/>
  <c r="H36" i="8"/>
  <c r="V34" i="11" s="1"/>
  <c r="E36" i="8"/>
  <c r="B36" i="8"/>
  <c r="A36" i="8"/>
  <c r="Y35" i="8"/>
  <c r="Z35" i="8" s="1"/>
  <c r="W35" i="8"/>
  <c r="T35" i="8"/>
  <c r="BV33" i="11" s="1"/>
  <c r="Q35" i="8"/>
  <c r="BI33" i="11" s="1"/>
  <c r="N35" i="8"/>
  <c r="AV33" i="11" s="1"/>
  <c r="K35" i="8"/>
  <c r="AI33" i="11" s="1"/>
  <c r="H35" i="8"/>
  <c r="E35" i="8"/>
  <c r="X35" i="8" s="1"/>
  <c r="B35" i="8"/>
  <c r="A35" i="8"/>
  <c r="W34" i="8"/>
  <c r="CI32" i="11" s="1"/>
  <c r="T34" i="8"/>
  <c r="BV32" i="11" s="1"/>
  <c r="Q34" i="8"/>
  <c r="X34" i="8" s="1"/>
  <c r="Y34" i="8" s="1"/>
  <c r="Z34" i="8" s="1"/>
  <c r="N34" i="8"/>
  <c r="K34" i="8"/>
  <c r="H34" i="8"/>
  <c r="E34" i="8"/>
  <c r="B34" i="8"/>
  <c r="A34" i="8"/>
  <c r="W33" i="8"/>
  <c r="CI31" i="11" s="1"/>
  <c r="T33" i="8"/>
  <c r="BV31" i="11" s="1"/>
  <c r="Q33" i="8"/>
  <c r="BI31" i="11" s="1"/>
  <c r="N33" i="8"/>
  <c r="AV31" i="11" s="1"/>
  <c r="K33" i="8"/>
  <c r="AI31" i="11" s="1"/>
  <c r="H33" i="8"/>
  <c r="V31" i="11" s="1"/>
  <c r="E33" i="8"/>
  <c r="B33" i="8"/>
  <c r="A33" i="8"/>
  <c r="W32" i="8"/>
  <c r="T32" i="8"/>
  <c r="Q32" i="8"/>
  <c r="N32" i="8"/>
  <c r="K32" i="8"/>
  <c r="H32" i="8"/>
  <c r="E32" i="8"/>
  <c r="X32" i="8" s="1"/>
  <c r="Y32" i="8" s="1"/>
  <c r="Z32" i="8" s="1"/>
  <c r="B32" i="8"/>
  <c r="A32" i="8"/>
  <c r="W31" i="8"/>
  <c r="T31" i="8"/>
  <c r="Q31" i="8"/>
  <c r="N31" i="8"/>
  <c r="K31" i="8"/>
  <c r="AI29" i="11" s="1"/>
  <c r="H31" i="8"/>
  <c r="V29" i="11" s="1"/>
  <c r="E31" i="8"/>
  <c r="B31" i="8"/>
  <c r="A31" i="8"/>
  <c r="W30" i="8"/>
  <c r="CI28" i="11" s="1"/>
  <c r="T30" i="8"/>
  <c r="BV28" i="11" s="1"/>
  <c r="Q30" i="8"/>
  <c r="X30" i="8" s="1"/>
  <c r="Y30" i="8" s="1"/>
  <c r="Z30" i="8" s="1"/>
  <c r="N30" i="8"/>
  <c r="K30" i="8"/>
  <c r="H30" i="8"/>
  <c r="E30" i="8"/>
  <c r="B30" i="8"/>
  <c r="A30" i="8"/>
  <c r="W29" i="8"/>
  <c r="CI27" i="11" s="1"/>
  <c r="T29" i="8"/>
  <c r="BV27" i="11" s="1"/>
  <c r="Q29" i="8"/>
  <c r="BI27" i="11" s="1"/>
  <c r="N29" i="8"/>
  <c r="AV27" i="11" s="1"/>
  <c r="K29" i="8"/>
  <c r="AI27" i="11" s="1"/>
  <c r="H29" i="8"/>
  <c r="V27" i="11" s="1"/>
  <c r="E29" i="8"/>
  <c r="B29" i="8"/>
  <c r="A29" i="8"/>
  <c r="W28" i="8"/>
  <c r="CI26" i="11" s="1"/>
  <c r="T28" i="8"/>
  <c r="BV26" i="11" s="1"/>
  <c r="Q28" i="8"/>
  <c r="BI26" i="11" s="1"/>
  <c r="N28" i="8"/>
  <c r="AV26" i="11" s="1"/>
  <c r="K28" i="8"/>
  <c r="H28" i="8"/>
  <c r="E28" i="8"/>
  <c r="B28" i="8"/>
  <c r="A28" i="8"/>
  <c r="W27" i="8"/>
  <c r="T27" i="8"/>
  <c r="Q27" i="8"/>
  <c r="N27" i="8"/>
  <c r="K27" i="8"/>
  <c r="H27" i="8"/>
  <c r="V25" i="11" s="1"/>
  <c r="E27" i="8"/>
  <c r="B27" i="8"/>
  <c r="A27" i="8"/>
  <c r="W26" i="8"/>
  <c r="CI24" i="11" s="1"/>
  <c r="T26" i="8"/>
  <c r="BV24" i="11" s="1"/>
  <c r="Q26" i="8"/>
  <c r="BI24" i="11" s="1"/>
  <c r="N26" i="8"/>
  <c r="K26" i="8"/>
  <c r="H26" i="8"/>
  <c r="E26" i="8"/>
  <c r="B26" i="8"/>
  <c r="A26" i="8"/>
  <c r="X25" i="8"/>
  <c r="Y25" i="8" s="1"/>
  <c r="Z25" i="8" s="1"/>
  <c r="W25" i="8"/>
  <c r="T25" i="8"/>
  <c r="Q25" i="8"/>
  <c r="N25" i="8"/>
  <c r="K25" i="8"/>
  <c r="H25" i="8"/>
  <c r="E25" i="8"/>
  <c r="B25" i="8"/>
  <c r="A25" i="8"/>
  <c r="W24" i="8"/>
  <c r="T24" i="8"/>
  <c r="Q24" i="8"/>
  <c r="BI22" i="11" s="1"/>
  <c r="N24" i="8"/>
  <c r="AV22" i="11" s="1"/>
  <c r="K24" i="8"/>
  <c r="AI22" i="11" s="1"/>
  <c r="H24" i="8"/>
  <c r="V22" i="11" s="1"/>
  <c r="E24" i="8"/>
  <c r="B24" i="8"/>
  <c r="A24" i="8"/>
  <c r="W23" i="8"/>
  <c r="T23" i="8"/>
  <c r="Q23" i="8"/>
  <c r="N23" i="8"/>
  <c r="K23" i="8"/>
  <c r="AI21" i="11" s="1"/>
  <c r="H23" i="8"/>
  <c r="V21" i="11" s="1"/>
  <c r="E23" i="8"/>
  <c r="B23" i="8"/>
  <c r="A23" i="8"/>
  <c r="X22" i="8"/>
  <c r="Y22" i="8" s="1"/>
  <c r="Z22" i="8" s="1"/>
  <c r="W22" i="8"/>
  <c r="T22" i="8"/>
  <c r="Q22" i="8"/>
  <c r="N22" i="8"/>
  <c r="K22" i="8"/>
  <c r="H22" i="8"/>
  <c r="V20" i="11" s="1"/>
  <c r="E22" i="8"/>
  <c r="I20" i="11" s="1"/>
  <c r="B22" i="8"/>
  <c r="A22" i="8"/>
  <c r="W21" i="8"/>
  <c r="CI19" i="11" s="1"/>
  <c r="T21" i="8"/>
  <c r="BV19" i="11" s="1"/>
  <c r="Q21" i="8"/>
  <c r="BI19" i="11" s="1"/>
  <c r="N21" i="8"/>
  <c r="AV19" i="11" s="1"/>
  <c r="K21" i="8"/>
  <c r="H21" i="8"/>
  <c r="E21" i="8"/>
  <c r="I19" i="11" s="1"/>
  <c r="B21" i="8"/>
  <c r="A21" i="8"/>
  <c r="W20" i="8"/>
  <c r="CI18" i="11" s="1"/>
  <c r="T20" i="8"/>
  <c r="BV18" i="11" s="1"/>
  <c r="Q20" i="8"/>
  <c r="BI18" i="11" s="1"/>
  <c r="N20" i="8"/>
  <c r="AV18" i="11" s="1"/>
  <c r="K20" i="8"/>
  <c r="AI18" i="11" s="1"/>
  <c r="H20" i="8"/>
  <c r="V18" i="11" s="1"/>
  <c r="E20" i="8"/>
  <c r="B20" i="8"/>
  <c r="A20" i="8"/>
  <c r="Y19" i="8"/>
  <c r="Z19" i="8" s="1"/>
  <c r="W19" i="8"/>
  <c r="T19" i="8"/>
  <c r="BV17" i="11" s="1"/>
  <c r="Q19" i="8"/>
  <c r="BI17" i="11" s="1"/>
  <c r="N19" i="8"/>
  <c r="AV17" i="11" s="1"/>
  <c r="K19" i="8"/>
  <c r="H19" i="8"/>
  <c r="E19" i="8"/>
  <c r="X19" i="8" s="1"/>
  <c r="B19" i="8"/>
  <c r="A19" i="8"/>
  <c r="W18" i="8"/>
  <c r="CI16" i="11" s="1"/>
  <c r="T18" i="8"/>
  <c r="BV16" i="11" s="1"/>
  <c r="Q18" i="8"/>
  <c r="X18" i="8" s="1"/>
  <c r="Y18" i="8" s="1"/>
  <c r="Z18" i="8" s="1"/>
  <c r="N18" i="8"/>
  <c r="K18" i="8"/>
  <c r="H18" i="8"/>
  <c r="E18" i="8"/>
  <c r="B18" i="8"/>
  <c r="A18" i="8"/>
  <c r="W17" i="8"/>
  <c r="CI15" i="11" s="1"/>
  <c r="T17" i="8"/>
  <c r="BV15" i="11" s="1"/>
  <c r="Q17" i="8"/>
  <c r="BI15" i="11" s="1"/>
  <c r="N17" i="8"/>
  <c r="AV15" i="11" s="1"/>
  <c r="K17" i="8"/>
  <c r="AI15" i="11" s="1"/>
  <c r="H17" i="8"/>
  <c r="V15" i="11" s="1"/>
  <c r="E17" i="8"/>
  <c r="B17" i="8"/>
  <c r="A17" i="8"/>
  <c r="W16" i="8"/>
  <c r="T16" i="8"/>
  <c r="Q16" i="8"/>
  <c r="N16" i="8"/>
  <c r="K16" i="8"/>
  <c r="H16" i="8"/>
  <c r="E16" i="8"/>
  <c r="X16" i="8" s="1"/>
  <c r="Y16" i="8" s="1"/>
  <c r="Z16" i="8" s="1"/>
  <c r="B16" i="8"/>
  <c r="A16" i="8"/>
  <c r="W15" i="8"/>
  <c r="T15" i="8"/>
  <c r="Q15" i="8"/>
  <c r="N15" i="8"/>
  <c r="K15" i="8"/>
  <c r="AI13" i="11" s="1"/>
  <c r="H15" i="8"/>
  <c r="V13" i="11" s="1"/>
  <c r="E15" i="8"/>
  <c r="B15" i="8"/>
  <c r="A15" i="8"/>
  <c r="W14" i="8"/>
  <c r="CI12" i="11" s="1"/>
  <c r="T14" i="8"/>
  <c r="BV12" i="11" s="1"/>
  <c r="Q14" i="8"/>
  <c r="N14" i="8"/>
  <c r="K14" i="8"/>
  <c r="H14" i="8"/>
  <c r="E14" i="8"/>
  <c r="B14" i="8"/>
  <c r="A14" i="8"/>
  <c r="W13" i="8"/>
  <c r="T13" i="8"/>
  <c r="Q13" i="8"/>
  <c r="N13" i="8"/>
  <c r="K13" i="8"/>
  <c r="H13" i="8"/>
  <c r="E13" i="8"/>
  <c r="X13" i="8" s="1"/>
  <c r="Y13" i="8" s="1"/>
  <c r="Z13" i="8" s="1"/>
  <c r="B13" i="8"/>
  <c r="A13" i="8"/>
  <c r="W12" i="8"/>
  <c r="CI10" i="11" s="1"/>
  <c r="T12" i="8"/>
  <c r="BV10" i="11" s="1"/>
  <c r="Q12" i="8"/>
  <c r="BI10" i="11" s="1"/>
  <c r="N12" i="8"/>
  <c r="AV10" i="11" s="1"/>
  <c r="K12" i="8"/>
  <c r="H12" i="8"/>
  <c r="E12" i="8"/>
  <c r="B12" i="8"/>
  <c r="A12" i="8"/>
  <c r="W11" i="8"/>
  <c r="T11" i="8"/>
  <c r="Q11" i="8"/>
  <c r="N11" i="8"/>
  <c r="K11" i="8"/>
  <c r="AI9" i="11" s="1"/>
  <c r="H11" i="8"/>
  <c r="V9" i="11" s="1"/>
  <c r="E11" i="8"/>
  <c r="B11" i="8"/>
  <c r="A11" i="8"/>
  <c r="W10" i="8"/>
  <c r="T10" i="8"/>
  <c r="Q10" i="8"/>
  <c r="BI8" i="11" s="1"/>
  <c r="N10" i="8"/>
  <c r="K10" i="8"/>
  <c r="H10" i="8"/>
  <c r="E10" i="8"/>
  <c r="B10" i="8"/>
  <c r="A10" i="8"/>
  <c r="X9" i="8"/>
  <c r="Y9" i="8" s="1"/>
  <c r="Z9" i="8" s="1"/>
  <c r="W9" i="8"/>
  <c r="T9" i="8"/>
  <c r="Q9" i="8"/>
  <c r="BI7" i="11" s="1"/>
  <c r="N9" i="8"/>
  <c r="AV7" i="11" s="1"/>
  <c r="K9" i="8"/>
  <c r="AI7" i="11" s="1"/>
  <c r="H9" i="8"/>
  <c r="V7" i="11" s="1"/>
  <c r="E9" i="8"/>
  <c r="I7" i="11" s="1"/>
  <c r="B9" i="8"/>
  <c r="A9" i="8"/>
  <c r="W8" i="8"/>
  <c r="T8" i="8"/>
  <c r="R61" i="8" s="1"/>
  <c r="Q8" i="8"/>
  <c r="N8" i="8"/>
  <c r="K8" i="8"/>
  <c r="H8" i="8"/>
  <c r="E8" i="8"/>
  <c r="B8" i="8"/>
  <c r="A8" i="8"/>
  <c r="U4" i="8"/>
  <c r="R4" i="8"/>
  <c r="O4" i="8"/>
  <c r="L4" i="8"/>
  <c r="I4" i="8"/>
  <c r="F4" i="8"/>
  <c r="C4" i="8"/>
  <c r="G3" i="8"/>
  <c r="A3" i="8"/>
  <c r="M1" i="8"/>
  <c r="A1" i="8"/>
  <c r="X63" i="7"/>
  <c r="I63" i="7"/>
  <c r="X62" i="7"/>
  <c r="X61" i="7"/>
  <c r="X60" i="7"/>
  <c r="X59" i="7"/>
  <c r="X58" i="7"/>
  <c r="X57" i="7"/>
  <c r="U55" i="7"/>
  <c r="W52" i="7"/>
  <c r="T52" i="7"/>
  <c r="Q52" i="7"/>
  <c r="N52" i="7"/>
  <c r="AU50" i="11" s="1"/>
  <c r="K52" i="7"/>
  <c r="AH50" i="11" s="1"/>
  <c r="H52" i="7"/>
  <c r="U50" i="11" s="1"/>
  <c r="E52" i="7"/>
  <c r="B52" i="7"/>
  <c r="A52" i="7"/>
  <c r="W51" i="7"/>
  <c r="T51" i="7"/>
  <c r="Q51" i="7"/>
  <c r="N51" i="7"/>
  <c r="K51" i="7"/>
  <c r="H51" i="7"/>
  <c r="E51" i="7"/>
  <c r="X51" i="7" s="1"/>
  <c r="Y51" i="7" s="1"/>
  <c r="Z51" i="7" s="1"/>
  <c r="B51" i="7"/>
  <c r="A51" i="7"/>
  <c r="W50" i="7"/>
  <c r="T50" i="7"/>
  <c r="Q50" i="7"/>
  <c r="X50" i="7" s="1"/>
  <c r="Y50" i="7" s="1"/>
  <c r="Z50" i="7" s="1"/>
  <c r="N50" i="7"/>
  <c r="K50" i="7"/>
  <c r="H50" i="7"/>
  <c r="E50" i="7"/>
  <c r="H48" i="11" s="1"/>
  <c r="B50" i="7"/>
  <c r="A50" i="7"/>
  <c r="W49" i="7"/>
  <c r="CH47" i="11" s="1"/>
  <c r="T49" i="7"/>
  <c r="BU47" i="11" s="1"/>
  <c r="Q49" i="7"/>
  <c r="BH47" i="11" s="1"/>
  <c r="N49" i="7"/>
  <c r="AU47" i="11" s="1"/>
  <c r="K49" i="7"/>
  <c r="AH47" i="11" s="1"/>
  <c r="H49" i="7"/>
  <c r="E49" i="7"/>
  <c r="B49" i="7"/>
  <c r="A49" i="7"/>
  <c r="W48" i="7"/>
  <c r="T48" i="7"/>
  <c r="Q48" i="7"/>
  <c r="N48" i="7"/>
  <c r="AU46" i="11" s="1"/>
  <c r="K48" i="7"/>
  <c r="AH46" i="11" s="1"/>
  <c r="H48" i="7"/>
  <c r="U46" i="11" s="1"/>
  <c r="E48" i="7"/>
  <c r="X48" i="7" s="1"/>
  <c r="Y48" i="7" s="1"/>
  <c r="Z48" i="7" s="1"/>
  <c r="B48" i="7"/>
  <c r="A48" i="7"/>
  <c r="W47" i="7"/>
  <c r="T47" i="7"/>
  <c r="Q47" i="7"/>
  <c r="BH45" i="11" s="1"/>
  <c r="N47" i="7"/>
  <c r="AU45" i="11" s="1"/>
  <c r="K47" i="7"/>
  <c r="AH45" i="11" s="1"/>
  <c r="H47" i="7"/>
  <c r="U45" i="11" s="1"/>
  <c r="E47" i="7"/>
  <c r="B47" i="7"/>
  <c r="A47" i="7"/>
  <c r="W46" i="7"/>
  <c r="CH44" i="11" s="1"/>
  <c r="T46" i="7"/>
  <c r="BU44" i="11" s="1"/>
  <c r="Q46" i="7"/>
  <c r="X46" i="7" s="1"/>
  <c r="Y46" i="7" s="1"/>
  <c r="Z46" i="7" s="1"/>
  <c r="N46" i="7"/>
  <c r="K46" i="7"/>
  <c r="H46" i="7"/>
  <c r="E46" i="7"/>
  <c r="B46" i="7"/>
  <c r="A46" i="7"/>
  <c r="W45" i="7"/>
  <c r="T45" i="7"/>
  <c r="Q45" i="7"/>
  <c r="BH43" i="11" s="1"/>
  <c r="N45" i="7"/>
  <c r="AU43" i="11" s="1"/>
  <c r="K45" i="7"/>
  <c r="AH43" i="11" s="1"/>
  <c r="H45" i="7"/>
  <c r="U43" i="11" s="1"/>
  <c r="E45" i="7"/>
  <c r="H43" i="11" s="1"/>
  <c r="B45" i="7"/>
  <c r="A45" i="7"/>
  <c r="W44" i="7"/>
  <c r="T44" i="7"/>
  <c r="Q44" i="7"/>
  <c r="N44" i="7"/>
  <c r="AU42" i="11" s="1"/>
  <c r="K44" i="7"/>
  <c r="AH42" i="11" s="1"/>
  <c r="H44" i="7"/>
  <c r="U42" i="11" s="1"/>
  <c r="E44" i="7"/>
  <c r="X44" i="7" s="1"/>
  <c r="Y44" i="7" s="1"/>
  <c r="Z44" i="7" s="1"/>
  <c r="B44" i="7"/>
  <c r="A44" i="7"/>
  <c r="W43" i="7"/>
  <c r="T43" i="7"/>
  <c r="Q43" i="7"/>
  <c r="N43" i="7"/>
  <c r="K43" i="7"/>
  <c r="AH41" i="11" s="1"/>
  <c r="H43" i="7"/>
  <c r="U41" i="11" s="1"/>
  <c r="E43" i="7"/>
  <c r="B43" i="7"/>
  <c r="A43" i="7"/>
  <c r="W42" i="7"/>
  <c r="CH40" i="11" s="1"/>
  <c r="T42" i="7"/>
  <c r="BU40" i="11" s="1"/>
  <c r="Q42" i="7"/>
  <c r="BH40" i="11" s="1"/>
  <c r="N42" i="7"/>
  <c r="K42" i="7"/>
  <c r="H42" i="7"/>
  <c r="E42" i="7"/>
  <c r="B42" i="7"/>
  <c r="A42" i="7"/>
  <c r="W41" i="7"/>
  <c r="T41" i="7"/>
  <c r="Q41" i="7"/>
  <c r="BH39" i="11" s="1"/>
  <c r="N41" i="7"/>
  <c r="AU39" i="11" s="1"/>
  <c r="K41" i="7"/>
  <c r="AH39" i="11" s="1"/>
  <c r="H41" i="7"/>
  <c r="U39" i="11" s="1"/>
  <c r="E41" i="7"/>
  <c r="H39" i="11" s="1"/>
  <c r="B41" i="7"/>
  <c r="A41" i="7"/>
  <c r="W40" i="7"/>
  <c r="CH38" i="11" s="1"/>
  <c r="T40" i="7"/>
  <c r="BU38" i="11" s="1"/>
  <c r="Q40" i="7"/>
  <c r="BH38" i="11" s="1"/>
  <c r="N40" i="7"/>
  <c r="AU38" i="11" s="1"/>
  <c r="K40" i="7"/>
  <c r="AH38" i="11" s="1"/>
  <c r="H40" i="7"/>
  <c r="U38" i="11" s="1"/>
  <c r="E40" i="7"/>
  <c r="B40" i="7"/>
  <c r="A40" i="7"/>
  <c r="W39" i="7"/>
  <c r="T39" i="7"/>
  <c r="Q39" i="7"/>
  <c r="N39" i="7"/>
  <c r="K39" i="7"/>
  <c r="H39" i="7"/>
  <c r="E39" i="7"/>
  <c r="X39" i="7" s="1"/>
  <c r="Y39" i="7" s="1"/>
  <c r="Z39" i="7" s="1"/>
  <c r="B39" i="7"/>
  <c r="A39" i="7"/>
  <c r="W38" i="7"/>
  <c r="T38" i="7"/>
  <c r="BU36" i="11" s="1"/>
  <c r="Q38" i="7"/>
  <c r="BH36" i="11" s="1"/>
  <c r="N38" i="7"/>
  <c r="K38" i="7"/>
  <c r="H38" i="7"/>
  <c r="E38" i="7"/>
  <c r="B38" i="7"/>
  <c r="A38" i="7"/>
  <c r="W37" i="7"/>
  <c r="CH35" i="11" s="1"/>
  <c r="T37" i="7"/>
  <c r="BU35" i="11" s="1"/>
  <c r="Q37" i="7"/>
  <c r="BH35" i="11" s="1"/>
  <c r="N37" i="7"/>
  <c r="K37" i="7"/>
  <c r="H37" i="7"/>
  <c r="E37" i="7"/>
  <c r="B37" i="7"/>
  <c r="A37" i="7"/>
  <c r="W36" i="7"/>
  <c r="T36" i="7"/>
  <c r="Q36" i="7"/>
  <c r="N36" i="7"/>
  <c r="AU34" i="11" s="1"/>
  <c r="K36" i="7"/>
  <c r="AH34" i="11" s="1"/>
  <c r="H36" i="7"/>
  <c r="U34" i="11" s="1"/>
  <c r="E36" i="7"/>
  <c r="B36" i="7"/>
  <c r="A36" i="7"/>
  <c r="W35" i="7"/>
  <c r="T35" i="7"/>
  <c r="Q35" i="7"/>
  <c r="N35" i="7"/>
  <c r="K35" i="7"/>
  <c r="H35" i="7"/>
  <c r="E35" i="7"/>
  <c r="X35" i="7" s="1"/>
  <c r="Y35" i="7" s="1"/>
  <c r="Z35" i="7" s="1"/>
  <c r="B35" i="7"/>
  <c r="A35" i="7"/>
  <c r="W34" i="7"/>
  <c r="CH32" i="11" s="1"/>
  <c r="T34" i="7"/>
  <c r="BU32" i="11" s="1"/>
  <c r="Q34" i="7"/>
  <c r="X34" i="7" s="1"/>
  <c r="Y34" i="7" s="1"/>
  <c r="Z34" i="7" s="1"/>
  <c r="N34" i="7"/>
  <c r="K34" i="7"/>
  <c r="H34" i="7"/>
  <c r="E34" i="7"/>
  <c r="H32" i="11" s="1"/>
  <c r="B34" i="7"/>
  <c r="A34" i="7"/>
  <c r="W33" i="7"/>
  <c r="CH31" i="11" s="1"/>
  <c r="T33" i="7"/>
  <c r="BU31" i="11" s="1"/>
  <c r="Q33" i="7"/>
  <c r="BH31" i="11" s="1"/>
  <c r="N33" i="7"/>
  <c r="AU31" i="11" s="1"/>
  <c r="K33" i="7"/>
  <c r="AH31" i="11" s="1"/>
  <c r="H33" i="7"/>
  <c r="U31" i="11" s="1"/>
  <c r="E33" i="7"/>
  <c r="X33" i="7" s="1"/>
  <c r="Y33" i="7" s="1"/>
  <c r="Z33" i="7" s="1"/>
  <c r="B33" i="7"/>
  <c r="A33" i="7"/>
  <c r="W32" i="7"/>
  <c r="T32" i="7"/>
  <c r="Q32" i="7"/>
  <c r="N32" i="7"/>
  <c r="K32" i="7"/>
  <c r="H32" i="7"/>
  <c r="E32" i="7"/>
  <c r="X32" i="7" s="1"/>
  <c r="Y32" i="7" s="1"/>
  <c r="Z32" i="7" s="1"/>
  <c r="B32" i="7"/>
  <c r="A32" i="7"/>
  <c r="W31" i="7"/>
  <c r="T31" i="7"/>
  <c r="Q31" i="7"/>
  <c r="BH29" i="11" s="1"/>
  <c r="N31" i="7"/>
  <c r="AU29" i="11" s="1"/>
  <c r="K31" i="7"/>
  <c r="AH29" i="11" s="1"/>
  <c r="H31" i="7"/>
  <c r="U29" i="11" s="1"/>
  <c r="E31" i="7"/>
  <c r="B31" i="7"/>
  <c r="A31" i="7"/>
  <c r="W30" i="7"/>
  <c r="CH28" i="11" s="1"/>
  <c r="T30" i="7"/>
  <c r="BU28" i="11" s="1"/>
  <c r="Q30" i="7"/>
  <c r="X30" i="7" s="1"/>
  <c r="Y30" i="7" s="1"/>
  <c r="Z30" i="7" s="1"/>
  <c r="N30" i="7"/>
  <c r="K30" i="7"/>
  <c r="H30" i="7"/>
  <c r="E30" i="7"/>
  <c r="B30" i="7"/>
  <c r="A30" i="7"/>
  <c r="W29" i="7"/>
  <c r="T29" i="7"/>
  <c r="Q29" i="7"/>
  <c r="BH27" i="11" s="1"/>
  <c r="N29" i="7"/>
  <c r="AU27" i="11" s="1"/>
  <c r="K29" i="7"/>
  <c r="AH27" i="11" s="1"/>
  <c r="H29" i="7"/>
  <c r="U27" i="11" s="1"/>
  <c r="E29" i="7"/>
  <c r="H27" i="11" s="1"/>
  <c r="B29" i="7"/>
  <c r="A29" i="7"/>
  <c r="W28" i="7"/>
  <c r="T28" i="7"/>
  <c r="Q28" i="7"/>
  <c r="BH26" i="11" s="1"/>
  <c r="N28" i="7"/>
  <c r="AU26" i="11" s="1"/>
  <c r="K28" i="7"/>
  <c r="H28" i="7"/>
  <c r="E28" i="7"/>
  <c r="B28" i="7"/>
  <c r="A28" i="7"/>
  <c r="W27" i="7"/>
  <c r="T27" i="7"/>
  <c r="Q27" i="7"/>
  <c r="N27" i="7"/>
  <c r="K27" i="7"/>
  <c r="AH25" i="11" s="1"/>
  <c r="H27" i="7"/>
  <c r="U25" i="11" s="1"/>
  <c r="E27" i="7"/>
  <c r="B27" i="7"/>
  <c r="A27" i="7"/>
  <c r="W26" i="7"/>
  <c r="CH24" i="11" s="1"/>
  <c r="T26" i="7"/>
  <c r="BU24" i="11" s="1"/>
  <c r="Q26" i="7"/>
  <c r="BH24" i="11" s="1"/>
  <c r="N26" i="7"/>
  <c r="K26" i="7"/>
  <c r="H26" i="7"/>
  <c r="E26" i="7"/>
  <c r="B26" i="7"/>
  <c r="A26" i="7"/>
  <c r="W25" i="7"/>
  <c r="CH23" i="11" s="1"/>
  <c r="T25" i="7"/>
  <c r="BU23" i="11" s="1"/>
  <c r="Q25" i="7"/>
  <c r="N25" i="7"/>
  <c r="K25" i="7"/>
  <c r="H25" i="7"/>
  <c r="E25" i="7"/>
  <c r="H23" i="11" s="1"/>
  <c r="B25" i="7"/>
  <c r="A25" i="7"/>
  <c r="W24" i="7"/>
  <c r="CH22" i="11" s="1"/>
  <c r="T24" i="7"/>
  <c r="BU22" i="11" s="1"/>
  <c r="Q24" i="7"/>
  <c r="BH22" i="11" s="1"/>
  <c r="N24" i="7"/>
  <c r="AU22" i="11" s="1"/>
  <c r="K24" i="7"/>
  <c r="AH22" i="11" s="1"/>
  <c r="H24" i="7"/>
  <c r="U22" i="11" s="1"/>
  <c r="E24" i="7"/>
  <c r="X24" i="7" s="1"/>
  <c r="Y24" i="7" s="1"/>
  <c r="Z24" i="7" s="1"/>
  <c r="B24" i="7"/>
  <c r="A24" i="7"/>
  <c r="W23" i="7"/>
  <c r="T23" i="7"/>
  <c r="Q23" i="7"/>
  <c r="N23" i="7"/>
  <c r="K23" i="7"/>
  <c r="H23" i="7"/>
  <c r="E23" i="7"/>
  <c r="X23" i="7" s="1"/>
  <c r="Y23" i="7" s="1"/>
  <c r="Z23" i="7" s="1"/>
  <c r="B23" i="7"/>
  <c r="A23" i="7"/>
  <c r="W22" i="7"/>
  <c r="CH20" i="11" s="1"/>
  <c r="T22" i="7"/>
  <c r="BU20" i="11" s="1"/>
  <c r="Q22" i="7"/>
  <c r="BH20" i="11" s="1"/>
  <c r="N22" i="7"/>
  <c r="K22" i="7"/>
  <c r="H22" i="7"/>
  <c r="E22" i="7"/>
  <c r="B22" i="7"/>
  <c r="A22" i="7"/>
  <c r="W21" i="7"/>
  <c r="CH19" i="11" s="1"/>
  <c r="T21" i="7"/>
  <c r="Q21" i="7"/>
  <c r="N21" i="7"/>
  <c r="K21" i="7"/>
  <c r="AH19" i="11" s="1"/>
  <c r="H21" i="7"/>
  <c r="U19" i="11" s="1"/>
  <c r="E21" i="7"/>
  <c r="H19" i="11" s="1"/>
  <c r="B21" i="7"/>
  <c r="A21" i="7"/>
  <c r="W20" i="7"/>
  <c r="T20" i="7"/>
  <c r="Q20" i="7"/>
  <c r="N20" i="7"/>
  <c r="AU18" i="11" s="1"/>
  <c r="K20" i="7"/>
  <c r="AH18" i="11" s="1"/>
  <c r="H20" i="7"/>
  <c r="U18" i="11" s="1"/>
  <c r="E20" i="7"/>
  <c r="B20" i="7"/>
  <c r="A20" i="7"/>
  <c r="Y19" i="7"/>
  <c r="Z19" i="7" s="1"/>
  <c r="W19" i="7"/>
  <c r="T19" i="7"/>
  <c r="Q19" i="7"/>
  <c r="N19" i="7"/>
  <c r="K19" i="7"/>
  <c r="H19" i="7"/>
  <c r="E19" i="7"/>
  <c r="X19" i="7" s="1"/>
  <c r="B19" i="7"/>
  <c r="A19" i="7"/>
  <c r="W18" i="7"/>
  <c r="T18" i="7"/>
  <c r="Q18" i="7"/>
  <c r="X18" i="7" s="1"/>
  <c r="Y18" i="7" s="1"/>
  <c r="Z18" i="7" s="1"/>
  <c r="N18" i="7"/>
  <c r="K18" i="7"/>
  <c r="H18" i="7"/>
  <c r="E18" i="7"/>
  <c r="H16" i="11" s="1"/>
  <c r="B18" i="7"/>
  <c r="A18" i="7"/>
  <c r="W17" i="7"/>
  <c r="CH15" i="11" s="1"/>
  <c r="T17" i="7"/>
  <c r="BU15" i="11" s="1"/>
  <c r="Q17" i="7"/>
  <c r="BH15" i="11" s="1"/>
  <c r="N17" i="7"/>
  <c r="AU15" i="11" s="1"/>
  <c r="K17" i="7"/>
  <c r="AH15" i="11" s="1"/>
  <c r="H17" i="7"/>
  <c r="U15" i="11" s="1"/>
  <c r="E17" i="7"/>
  <c r="X17" i="7" s="1"/>
  <c r="Y17" i="7" s="1"/>
  <c r="Z17" i="7" s="1"/>
  <c r="B17" i="7"/>
  <c r="A17" i="7"/>
  <c r="W16" i="7"/>
  <c r="T16" i="7"/>
  <c r="Q16" i="7"/>
  <c r="BH14" i="11" s="1"/>
  <c r="N16" i="7"/>
  <c r="K16" i="7"/>
  <c r="H16" i="7"/>
  <c r="E16" i="7"/>
  <c r="B16" i="7"/>
  <c r="A16" i="7"/>
  <c r="W15" i="7"/>
  <c r="T15" i="7"/>
  <c r="Q15" i="7"/>
  <c r="BH13" i="11" s="1"/>
  <c r="N15" i="7"/>
  <c r="AU13" i="11" s="1"/>
  <c r="K15" i="7"/>
  <c r="AH13" i="11" s="1"/>
  <c r="H15" i="7"/>
  <c r="U13" i="11" s="1"/>
  <c r="E15" i="7"/>
  <c r="B15" i="7"/>
  <c r="A15" i="7"/>
  <c r="W14" i="7"/>
  <c r="T14" i="7"/>
  <c r="Q14" i="7"/>
  <c r="BH12" i="11" s="1"/>
  <c r="N14" i="7"/>
  <c r="K14" i="7"/>
  <c r="H14" i="7"/>
  <c r="E14" i="7"/>
  <c r="B14" i="7"/>
  <c r="A14" i="7"/>
  <c r="W13" i="7"/>
  <c r="CH11" i="11" s="1"/>
  <c r="T13" i="7"/>
  <c r="Q13" i="7"/>
  <c r="BH11" i="11" s="1"/>
  <c r="N13" i="7"/>
  <c r="AU11" i="11" s="1"/>
  <c r="K13" i="7"/>
  <c r="AH11" i="11" s="1"/>
  <c r="H13" i="7"/>
  <c r="U11" i="11" s="1"/>
  <c r="E13" i="7"/>
  <c r="H11" i="11" s="1"/>
  <c r="B13" i="7"/>
  <c r="A13" i="7"/>
  <c r="W12" i="7"/>
  <c r="T12" i="7"/>
  <c r="Q12" i="7"/>
  <c r="BH10" i="11" s="1"/>
  <c r="N12" i="7"/>
  <c r="AU10" i="11" s="1"/>
  <c r="K12" i="7"/>
  <c r="AH10" i="11" s="1"/>
  <c r="H12" i="7"/>
  <c r="U10" i="11" s="1"/>
  <c r="E12" i="7"/>
  <c r="X12" i="7" s="1"/>
  <c r="Y12" i="7" s="1"/>
  <c r="Z12" i="7" s="1"/>
  <c r="B12" i="7"/>
  <c r="A12" i="7"/>
  <c r="W11" i="7"/>
  <c r="T11" i="7"/>
  <c r="Q11" i="7"/>
  <c r="N11" i="7"/>
  <c r="K11" i="7"/>
  <c r="AH9" i="11" s="1"/>
  <c r="H11" i="7"/>
  <c r="U9" i="11" s="1"/>
  <c r="E11" i="7"/>
  <c r="B11" i="7"/>
  <c r="A11" i="7"/>
  <c r="W10" i="7"/>
  <c r="CH8" i="11" s="1"/>
  <c r="T10" i="7"/>
  <c r="BU8" i="11" s="1"/>
  <c r="Q10" i="7"/>
  <c r="BH8" i="11" s="1"/>
  <c r="N10" i="7"/>
  <c r="K10" i="7"/>
  <c r="H10" i="7"/>
  <c r="E10" i="7"/>
  <c r="B10" i="7"/>
  <c r="A10" i="7"/>
  <c r="W9" i="7"/>
  <c r="CH7" i="11" s="1"/>
  <c r="T9" i="7"/>
  <c r="BU7" i="11" s="1"/>
  <c r="Q9" i="7"/>
  <c r="BH7" i="11" s="1"/>
  <c r="N9" i="7"/>
  <c r="AU7" i="11" s="1"/>
  <c r="K9" i="7"/>
  <c r="AH7" i="11" s="1"/>
  <c r="H9" i="7"/>
  <c r="X9" i="7" s="1"/>
  <c r="Y9" i="7" s="1"/>
  <c r="Z9" i="7" s="1"/>
  <c r="E9" i="7"/>
  <c r="H7" i="11" s="1"/>
  <c r="B9" i="7"/>
  <c r="A9" i="7"/>
  <c r="W8" i="7"/>
  <c r="CH6" i="11" s="1"/>
  <c r="T8" i="7"/>
  <c r="Q8" i="7"/>
  <c r="N8" i="7"/>
  <c r="K8" i="7"/>
  <c r="H8" i="7"/>
  <c r="F63" i="7" s="1"/>
  <c r="E8" i="7"/>
  <c r="C61" i="7" s="1"/>
  <c r="B8" i="7"/>
  <c r="A8" i="7"/>
  <c r="U4" i="7"/>
  <c r="R4" i="7"/>
  <c r="O4" i="7"/>
  <c r="L4" i="7"/>
  <c r="I4" i="7"/>
  <c r="F4" i="7"/>
  <c r="C4" i="7"/>
  <c r="G3" i="7"/>
  <c r="A3" i="7"/>
  <c r="M1" i="7"/>
  <c r="A1" i="7"/>
  <c r="X63" i="6"/>
  <c r="I63" i="6"/>
  <c r="X62" i="6"/>
  <c r="X61" i="6"/>
  <c r="X60" i="6"/>
  <c r="X59" i="6"/>
  <c r="X58" i="6"/>
  <c r="X57" i="6"/>
  <c r="U55" i="6"/>
  <c r="W52" i="6"/>
  <c r="T52" i="6"/>
  <c r="Q52" i="6"/>
  <c r="N52" i="6"/>
  <c r="AT50" i="11" s="1"/>
  <c r="K52" i="6"/>
  <c r="AG50" i="11" s="1"/>
  <c r="H52" i="6"/>
  <c r="T50" i="11" s="1"/>
  <c r="E52" i="6"/>
  <c r="B52" i="6"/>
  <c r="A52" i="6"/>
  <c r="W51" i="6"/>
  <c r="T51" i="6"/>
  <c r="Q51" i="6"/>
  <c r="N51" i="6"/>
  <c r="K51" i="6"/>
  <c r="H51" i="6"/>
  <c r="E51" i="6"/>
  <c r="B51" i="6"/>
  <c r="A51" i="6"/>
  <c r="W50" i="6"/>
  <c r="CG48" i="11" s="1"/>
  <c r="T50" i="6"/>
  <c r="BT48" i="11" s="1"/>
  <c r="Q50" i="6"/>
  <c r="X50" i="6" s="1"/>
  <c r="Y50" i="6" s="1"/>
  <c r="Z50" i="6" s="1"/>
  <c r="N50" i="6"/>
  <c r="K50" i="6"/>
  <c r="H50" i="6"/>
  <c r="T48" i="11" s="1"/>
  <c r="E50" i="6"/>
  <c r="G48" i="11" s="1"/>
  <c r="B50" i="6"/>
  <c r="A50" i="6"/>
  <c r="W49" i="6"/>
  <c r="CG47" i="11" s="1"/>
  <c r="T49" i="6"/>
  <c r="BT47" i="11" s="1"/>
  <c r="Q49" i="6"/>
  <c r="BG47" i="11" s="1"/>
  <c r="N49" i="6"/>
  <c r="K49" i="6"/>
  <c r="H49" i="6"/>
  <c r="E49" i="6"/>
  <c r="X49" i="6" s="1"/>
  <c r="Y49" i="6" s="1"/>
  <c r="Z49" i="6" s="1"/>
  <c r="B49" i="6"/>
  <c r="A49" i="6"/>
  <c r="W48" i="6"/>
  <c r="CG46" i="11" s="1"/>
  <c r="T48" i="6"/>
  <c r="BT46" i="11" s="1"/>
  <c r="Q48" i="6"/>
  <c r="BG46" i="11" s="1"/>
  <c r="N48" i="6"/>
  <c r="K48" i="6"/>
  <c r="H48" i="6"/>
  <c r="E48" i="6"/>
  <c r="B48" i="6"/>
  <c r="A48" i="6"/>
  <c r="W47" i="6"/>
  <c r="T47" i="6"/>
  <c r="BT45" i="11" s="1"/>
  <c r="Q47" i="6"/>
  <c r="BG45" i="11" s="1"/>
  <c r="N47" i="6"/>
  <c r="AT45" i="11" s="1"/>
  <c r="K47" i="6"/>
  <c r="AG45" i="11" s="1"/>
  <c r="H47" i="6"/>
  <c r="T45" i="11" s="1"/>
  <c r="E47" i="6"/>
  <c r="X47" i="6" s="1"/>
  <c r="Y47" i="6" s="1"/>
  <c r="Z47" i="6" s="1"/>
  <c r="B47" i="6"/>
  <c r="A47" i="6"/>
  <c r="W46" i="6"/>
  <c r="T46" i="6"/>
  <c r="Q46" i="6"/>
  <c r="X46" i="6" s="1"/>
  <c r="Y46" i="6" s="1"/>
  <c r="Z46" i="6" s="1"/>
  <c r="N46" i="6"/>
  <c r="K46" i="6"/>
  <c r="H46" i="6"/>
  <c r="E46" i="6"/>
  <c r="B46" i="6"/>
  <c r="A46" i="6"/>
  <c r="X45" i="6"/>
  <c r="Y45" i="6" s="1"/>
  <c r="Z45" i="6" s="1"/>
  <c r="W45" i="6"/>
  <c r="T45" i="6"/>
  <c r="Q45" i="6"/>
  <c r="BG43" i="11" s="1"/>
  <c r="N45" i="6"/>
  <c r="AT43" i="11" s="1"/>
  <c r="K45" i="6"/>
  <c r="AG43" i="11" s="1"/>
  <c r="H45" i="6"/>
  <c r="T43" i="11" s="1"/>
  <c r="E45" i="6"/>
  <c r="G43" i="11" s="1"/>
  <c r="B45" i="6"/>
  <c r="A45" i="6"/>
  <c r="W44" i="6"/>
  <c r="CG42" i="11" s="1"/>
  <c r="T44" i="6"/>
  <c r="BT42" i="11" s="1"/>
  <c r="Q44" i="6"/>
  <c r="BG42" i="11" s="1"/>
  <c r="N44" i="6"/>
  <c r="AT42" i="11" s="1"/>
  <c r="K44" i="6"/>
  <c r="AG42" i="11" s="1"/>
  <c r="H44" i="6"/>
  <c r="T42" i="11" s="1"/>
  <c r="E44" i="6"/>
  <c r="X44" i="6" s="1"/>
  <c r="Y44" i="6" s="1"/>
  <c r="Z44" i="6" s="1"/>
  <c r="B44" i="6"/>
  <c r="A44" i="6"/>
  <c r="W43" i="6"/>
  <c r="T43" i="6"/>
  <c r="Q43" i="6"/>
  <c r="N43" i="6"/>
  <c r="K43" i="6"/>
  <c r="AG41" i="11" s="1"/>
  <c r="H43" i="6"/>
  <c r="T41" i="11" s="1"/>
  <c r="E43" i="6"/>
  <c r="B43" i="6"/>
  <c r="A43" i="6"/>
  <c r="X42" i="6"/>
  <c r="Y42" i="6" s="1"/>
  <c r="Z42" i="6" s="1"/>
  <c r="W42" i="6"/>
  <c r="CG40" i="11" s="1"/>
  <c r="T42" i="6"/>
  <c r="BT40" i="11" s="1"/>
  <c r="Q42" i="6"/>
  <c r="N42" i="6"/>
  <c r="K42" i="6"/>
  <c r="H42" i="6"/>
  <c r="E42" i="6"/>
  <c r="B42" i="6"/>
  <c r="A42" i="6"/>
  <c r="W41" i="6"/>
  <c r="CG39" i="11" s="1"/>
  <c r="T41" i="6"/>
  <c r="BT39" i="11" s="1"/>
  <c r="Q41" i="6"/>
  <c r="BG39" i="11" s="1"/>
  <c r="N41" i="6"/>
  <c r="X41" i="6" s="1"/>
  <c r="Y41" i="6" s="1"/>
  <c r="Z41" i="6" s="1"/>
  <c r="K41" i="6"/>
  <c r="H41" i="6"/>
  <c r="E41" i="6"/>
  <c r="G39" i="11" s="1"/>
  <c r="B41" i="6"/>
  <c r="A41" i="6"/>
  <c r="W40" i="6"/>
  <c r="CG38" i="11" s="1"/>
  <c r="T40" i="6"/>
  <c r="BT38" i="11" s="1"/>
  <c r="Q40" i="6"/>
  <c r="BG38" i="11" s="1"/>
  <c r="N40" i="6"/>
  <c r="AT38" i="11" s="1"/>
  <c r="K40" i="6"/>
  <c r="H40" i="6"/>
  <c r="E40" i="6"/>
  <c r="X40" i="6" s="1"/>
  <c r="Y40" i="6" s="1"/>
  <c r="Z40" i="6" s="1"/>
  <c r="B40" i="6"/>
  <c r="A40" i="6"/>
  <c r="Y39" i="6"/>
  <c r="Z39" i="6" s="1"/>
  <c r="W39" i="6"/>
  <c r="T39" i="6"/>
  <c r="Q39" i="6"/>
  <c r="N39" i="6"/>
  <c r="K39" i="6"/>
  <c r="AG37" i="11" s="1"/>
  <c r="H39" i="6"/>
  <c r="T37" i="11" s="1"/>
  <c r="E39" i="6"/>
  <c r="X39" i="6" s="1"/>
  <c r="B39" i="6"/>
  <c r="A39" i="6"/>
  <c r="W38" i="6"/>
  <c r="CG36" i="11" s="1"/>
  <c r="T38" i="6"/>
  <c r="BT36" i="11" s="1"/>
  <c r="Q38" i="6"/>
  <c r="BG36" i="11" s="1"/>
  <c r="N38" i="6"/>
  <c r="K38" i="6"/>
  <c r="H38" i="6"/>
  <c r="E38" i="6"/>
  <c r="B38" i="6"/>
  <c r="A38" i="6"/>
  <c r="W37" i="6"/>
  <c r="T37" i="6"/>
  <c r="Q37" i="6"/>
  <c r="N37" i="6"/>
  <c r="K37" i="6"/>
  <c r="H37" i="6"/>
  <c r="E37" i="6"/>
  <c r="X37" i="6" s="1"/>
  <c r="Y37" i="6" s="1"/>
  <c r="Z37" i="6" s="1"/>
  <c r="B37" i="6"/>
  <c r="A37" i="6"/>
  <c r="W36" i="6"/>
  <c r="T36" i="6"/>
  <c r="Q36" i="6"/>
  <c r="BG34" i="11" s="1"/>
  <c r="N36" i="6"/>
  <c r="AT34" i="11" s="1"/>
  <c r="K36" i="6"/>
  <c r="AG34" i="11" s="1"/>
  <c r="H36" i="6"/>
  <c r="T34" i="11" s="1"/>
  <c r="E36" i="6"/>
  <c r="B36" i="6"/>
  <c r="A36" i="6"/>
  <c r="W35" i="6"/>
  <c r="T35" i="6"/>
  <c r="Q35" i="6"/>
  <c r="N35" i="6"/>
  <c r="K35" i="6"/>
  <c r="H35" i="6"/>
  <c r="E35" i="6"/>
  <c r="B35" i="6"/>
  <c r="A35" i="6"/>
  <c r="W34" i="6"/>
  <c r="T34" i="6"/>
  <c r="Q34" i="6"/>
  <c r="X34" i="6" s="1"/>
  <c r="Y34" i="6" s="1"/>
  <c r="Z34" i="6" s="1"/>
  <c r="N34" i="6"/>
  <c r="K34" i="6"/>
  <c r="H34" i="6"/>
  <c r="T32" i="11" s="1"/>
  <c r="E34" i="6"/>
  <c r="G32" i="11" s="1"/>
  <c r="B34" i="6"/>
  <c r="A34" i="6"/>
  <c r="W33" i="6"/>
  <c r="CG31" i="11" s="1"/>
  <c r="T33" i="6"/>
  <c r="BT31" i="11" s="1"/>
  <c r="Q33" i="6"/>
  <c r="BG31" i="11" s="1"/>
  <c r="N33" i="6"/>
  <c r="K33" i="6"/>
  <c r="H33" i="6"/>
  <c r="T31" i="11" s="1"/>
  <c r="E33" i="6"/>
  <c r="X33" i="6" s="1"/>
  <c r="Y33" i="6" s="1"/>
  <c r="Z33" i="6" s="1"/>
  <c r="B33" i="6"/>
  <c r="A33" i="6"/>
  <c r="W32" i="6"/>
  <c r="CG30" i="11" s="1"/>
  <c r="T32" i="6"/>
  <c r="BT30" i="11" s="1"/>
  <c r="Q32" i="6"/>
  <c r="BG30" i="11" s="1"/>
  <c r="N32" i="6"/>
  <c r="K32" i="6"/>
  <c r="H32" i="6"/>
  <c r="E32" i="6"/>
  <c r="B32" i="6"/>
  <c r="A32" i="6"/>
  <c r="W31" i="6"/>
  <c r="T31" i="6"/>
  <c r="BT29" i="11" s="1"/>
  <c r="Q31" i="6"/>
  <c r="BG29" i="11" s="1"/>
  <c r="N31" i="6"/>
  <c r="AT29" i="11" s="1"/>
  <c r="K31" i="6"/>
  <c r="AG29" i="11" s="1"/>
  <c r="H31" i="6"/>
  <c r="T29" i="11" s="1"/>
  <c r="E31" i="6"/>
  <c r="X31" i="6" s="1"/>
  <c r="Y31" i="6" s="1"/>
  <c r="Z31" i="6" s="1"/>
  <c r="B31" i="6"/>
  <c r="A31" i="6"/>
  <c r="W30" i="6"/>
  <c r="T30" i="6"/>
  <c r="Q30" i="6"/>
  <c r="X30" i="6" s="1"/>
  <c r="Y30" i="6" s="1"/>
  <c r="Z30" i="6" s="1"/>
  <c r="N30" i="6"/>
  <c r="K30" i="6"/>
  <c r="H30" i="6"/>
  <c r="E30" i="6"/>
  <c r="B30" i="6"/>
  <c r="A30" i="6"/>
  <c r="X29" i="6"/>
  <c r="Y29" i="6" s="1"/>
  <c r="Z29" i="6" s="1"/>
  <c r="W29" i="6"/>
  <c r="T29" i="6"/>
  <c r="Q29" i="6"/>
  <c r="N29" i="6"/>
  <c r="AT27" i="11" s="1"/>
  <c r="K29" i="6"/>
  <c r="AG27" i="11" s="1"/>
  <c r="H29" i="6"/>
  <c r="T27" i="11" s="1"/>
  <c r="E29" i="6"/>
  <c r="G27" i="11" s="1"/>
  <c r="B29" i="6"/>
  <c r="A29" i="6"/>
  <c r="W28" i="6"/>
  <c r="T28" i="6"/>
  <c r="BT26" i="11" s="1"/>
  <c r="Q28" i="6"/>
  <c r="BG26" i="11" s="1"/>
  <c r="N28" i="6"/>
  <c r="AT26" i="11" s="1"/>
  <c r="K28" i="6"/>
  <c r="AG26" i="11" s="1"/>
  <c r="H28" i="6"/>
  <c r="T26" i="11" s="1"/>
  <c r="E28" i="6"/>
  <c r="X28" i="6" s="1"/>
  <c r="Y28" i="6" s="1"/>
  <c r="Z28" i="6" s="1"/>
  <c r="B28" i="6"/>
  <c r="A28" i="6"/>
  <c r="W27" i="6"/>
  <c r="T27" i="6"/>
  <c r="Q27" i="6"/>
  <c r="N27" i="6"/>
  <c r="K27" i="6"/>
  <c r="H27" i="6"/>
  <c r="E27" i="6"/>
  <c r="B27" i="6"/>
  <c r="A27" i="6"/>
  <c r="X26" i="6"/>
  <c r="Y26" i="6" s="1"/>
  <c r="Z26" i="6" s="1"/>
  <c r="W26" i="6"/>
  <c r="CG24" i="11" s="1"/>
  <c r="T26" i="6"/>
  <c r="BT24" i="11" s="1"/>
  <c r="Q26" i="6"/>
  <c r="BG24" i="11" s="1"/>
  <c r="N26" i="6"/>
  <c r="K26" i="6"/>
  <c r="H26" i="6"/>
  <c r="E26" i="6"/>
  <c r="B26" i="6"/>
  <c r="A26" i="6"/>
  <c r="W25" i="6"/>
  <c r="CG23" i="11" s="1"/>
  <c r="T25" i="6"/>
  <c r="BT23" i="11" s="1"/>
  <c r="Q25" i="6"/>
  <c r="BG23" i="11" s="1"/>
  <c r="N25" i="6"/>
  <c r="X25" i="6" s="1"/>
  <c r="Y25" i="6" s="1"/>
  <c r="Z25" i="6" s="1"/>
  <c r="K25" i="6"/>
  <c r="H25" i="6"/>
  <c r="E25" i="6"/>
  <c r="B25" i="6"/>
  <c r="A25" i="6"/>
  <c r="W24" i="6"/>
  <c r="T24" i="6"/>
  <c r="Q24" i="6"/>
  <c r="BG22" i="11" s="1"/>
  <c r="N24" i="6"/>
  <c r="AT22" i="11" s="1"/>
  <c r="K24" i="6"/>
  <c r="AG22" i="11" s="1"/>
  <c r="H24" i="6"/>
  <c r="T22" i="11" s="1"/>
  <c r="E24" i="6"/>
  <c r="B24" i="6"/>
  <c r="A24" i="6"/>
  <c r="Y23" i="6"/>
  <c r="Z23" i="6" s="1"/>
  <c r="W23" i="6"/>
  <c r="T23" i="6"/>
  <c r="Q23" i="6"/>
  <c r="N23" i="6"/>
  <c r="K23" i="6"/>
  <c r="AG21" i="11" s="1"/>
  <c r="H23" i="6"/>
  <c r="T21" i="11" s="1"/>
  <c r="E23" i="6"/>
  <c r="X23" i="6" s="1"/>
  <c r="B23" i="6"/>
  <c r="A23" i="6"/>
  <c r="W22" i="6"/>
  <c r="CG20" i="11" s="1"/>
  <c r="T22" i="6"/>
  <c r="BT20" i="11" s="1"/>
  <c r="Q22" i="6"/>
  <c r="X22" i="6" s="1"/>
  <c r="Y22" i="6" s="1"/>
  <c r="Z22" i="6" s="1"/>
  <c r="N22" i="6"/>
  <c r="K22" i="6"/>
  <c r="H22" i="6"/>
  <c r="T20" i="11" s="1"/>
  <c r="E22" i="6"/>
  <c r="G20" i="11" s="1"/>
  <c r="B22" i="6"/>
  <c r="A22" i="6"/>
  <c r="W21" i="6"/>
  <c r="CG19" i="11" s="1"/>
  <c r="T21" i="6"/>
  <c r="BT19" i="11" s="1"/>
  <c r="Q21" i="6"/>
  <c r="BG19" i="11" s="1"/>
  <c r="N21" i="6"/>
  <c r="AT19" i="11" s="1"/>
  <c r="K21" i="6"/>
  <c r="AG19" i="11" s="1"/>
  <c r="H21" i="6"/>
  <c r="T19" i="11" s="1"/>
  <c r="E21" i="6"/>
  <c r="X21" i="6" s="1"/>
  <c r="Y21" i="6" s="1"/>
  <c r="Z21" i="6" s="1"/>
  <c r="B21" i="6"/>
  <c r="A21" i="6"/>
  <c r="W20" i="6"/>
  <c r="T20" i="6"/>
  <c r="Q20" i="6"/>
  <c r="N20" i="6"/>
  <c r="K20" i="6"/>
  <c r="H20" i="6"/>
  <c r="T18" i="11" s="1"/>
  <c r="E20" i="6"/>
  <c r="X20" i="6" s="1"/>
  <c r="Y20" i="6" s="1"/>
  <c r="Z20" i="6" s="1"/>
  <c r="B20" i="6"/>
  <c r="A20" i="6"/>
  <c r="W19" i="6"/>
  <c r="T19" i="6"/>
  <c r="BT17" i="11" s="1"/>
  <c r="Q19" i="6"/>
  <c r="BG17" i="11" s="1"/>
  <c r="N19" i="6"/>
  <c r="AT17" i="11" s="1"/>
  <c r="K19" i="6"/>
  <c r="AG17" i="11" s="1"/>
  <c r="H19" i="6"/>
  <c r="E19" i="6"/>
  <c r="B19" i="6"/>
  <c r="A19" i="6"/>
  <c r="W18" i="6"/>
  <c r="CG16" i="11" s="1"/>
  <c r="T18" i="6"/>
  <c r="BT16" i="11" s="1"/>
  <c r="Q18" i="6"/>
  <c r="X18" i="6" s="1"/>
  <c r="Y18" i="6" s="1"/>
  <c r="Z18" i="6" s="1"/>
  <c r="N18" i="6"/>
  <c r="K18" i="6"/>
  <c r="H18" i="6"/>
  <c r="E18" i="6"/>
  <c r="B18" i="6"/>
  <c r="A18" i="6"/>
  <c r="W17" i="6"/>
  <c r="T17" i="6"/>
  <c r="Q17" i="6"/>
  <c r="BG15" i="11" s="1"/>
  <c r="N17" i="6"/>
  <c r="AT15" i="11" s="1"/>
  <c r="K17" i="6"/>
  <c r="AG15" i="11" s="1"/>
  <c r="H17" i="6"/>
  <c r="T15" i="11" s="1"/>
  <c r="E17" i="6"/>
  <c r="G15" i="11" s="1"/>
  <c r="B17" i="6"/>
  <c r="A17" i="6"/>
  <c r="W16" i="6"/>
  <c r="U61" i="6" s="1"/>
  <c r="T16" i="6"/>
  <c r="R61" i="6" s="1"/>
  <c r="Q16" i="6"/>
  <c r="BG14" i="11" s="1"/>
  <c r="N16" i="6"/>
  <c r="K16" i="6"/>
  <c r="H16" i="6"/>
  <c r="E16" i="6"/>
  <c r="B16" i="6"/>
  <c r="A16" i="6"/>
  <c r="W15" i="6"/>
  <c r="T15" i="6"/>
  <c r="Q15" i="6"/>
  <c r="N15" i="6"/>
  <c r="K15" i="6"/>
  <c r="AG13" i="11" s="1"/>
  <c r="H15" i="6"/>
  <c r="T13" i="11" s="1"/>
  <c r="E15" i="6"/>
  <c r="X15" i="6" s="1"/>
  <c r="Y15" i="6" s="1"/>
  <c r="Z15" i="6" s="1"/>
  <c r="B15" i="6"/>
  <c r="A15" i="6"/>
  <c r="W14" i="6"/>
  <c r="CG12" i="11" s="1"/>
  <c r="T14" i="6"/>
  <c r="BT12" i="11" s="1"/>
  <c r="Q14" i="6"/>
  <c r="BG12" i="11" s="1"/>
  <c r="N14" i="6"/>
  <c r="K14" i="6"/>
  <c r="H14" i="6"/>
  <c r="E14" i="6"/>
  <c r="B14" i="6"/>
  <c r="A14" i="6"/>
  <c r="X13" i="6"/>
  <c r="Y13" i="6" s="1"/>
  <c r="Z13" i="6" s="1"/>
  <c r="W13" i="6"/>
  <c r="T13" i="6"/>
  <c r="Q13" i="6"/>
  <c r="N13" i="6"/>
  <c r="K13" i="6"/>
  <c r="AG11" i="11" s="1"/>
  <c r="H13" i="6"/>
  <c r="T11" i="11" s="1"/>
  <c r="E13" i="6"/>
  <c r="G11" i="11" s="1"/>
  <c r="B13" i="6"/>
  <c r="A13" i="6"/>
  <c r="W12" i="6"/>
  <c r="CG10" i="11" s="1"/>
  <c r="T12" i="6"/>
  <c r="BT10" i="11" s="1"/>
  <c r="Q12" i="6"/>
  <c r="BG10" i="11" s="1"/>
  <c r="N12" i="6"/>
  <c r="AT10" i="11" s="1"/>
  <c r="K12" i="6"/>
  <c r="AG10" i="11" s="1"/>
  <c r="H12" i="6"/>
  <c r="T10" i="11" s="1"/>
  <c r="E12" i="6"/>
  <c r="X12" i="6" s="1"/>
  <c r="Y12" i="6" s="1"/>
  <c r="Z12" i="6" s="1"/>
  <c r="B12" i="6"/>
  <c r="A12" i="6"/>
  <c r="W11" i="6"/>
  <c r="T11" i="6"/>
  <c r="Q11" i="6"/>
  <c r="N11" i="6"/>
  <c r="K11" i="6"/>
  <c r="H11" i="6"/>
  <c r="E11" i="6"/>
  <c r="X11" i="6" s="1"/>
  <c r="Y11" i="6" s="1"/>
  <c r="Z11" i="6" s="1"/>
  <c r="B11" i="6"/>
  <c r="A11" i="6"/>
  <c r="X10" i="6"/>
  <c r="Y10" i="6" s="1"/>
  <c r="Z10" i="6" s="1"/>
  <c r="W10" i="6"/>
  <c r="T10" i="6"/>
  <c r="Q10" i="6"/>
  <c r="N10" i="6"/>
  <c r="K10" i="6"/>
  <c r="H10" i="6"/>
  <c r="T8" i="11" s="1"/>
  <c r="E10" i="6"/>
  <c r="B10" i="6"/>
  <c r="A10" i="6"/>
  <c r="W9" i="6"/>
  <c r="CG7" i="11" s="1"/>
  <c r="T9" i="6"/>
  <c r="BT7" i="11" s="1"/>
  <c r="Q9" i="6"/>
  <c r="BG7" i="11" s="1"/>
  <c r="N9" i="6"/>
  <c r="AT7" i="11" s="1"/>
  <c r="K9" i="6"/>
  <c r="H9" i="6"/>
  <c r="E9" i="6"/>
  <c r="B9" i="6"/>
  <c r="A9" i="6"/>
  <c r="W8" i="6"/>
  <c r="T8" i="6"/>
  <c r="Q8" i="6"/>
  <c r="N8" i="6"/>
  <c r="K8" i="6"/>
  <c r="H8" i="6"/>
  <c r="T6" i="11" s="1"/>
  <c r="E8" i="6"/>
  <c r="B8" i="6"/>
  <c r="A8" i="6"/>
  <c r="U4" i="6"/>
  <c r="R4" i="6"/>
  <c r="O4" i="6"/>
  <c r="L4" i="6"/>
  <c r="I4" i="6"/>
  <c r="F4" i="6"/>
  <c r="C4" i="6"/>
  <c r="G3" i="6"/>
  <c r="A3" i="6"/>
  <c r="M1" i="6"/>
  <c r="A1" i="6"/>
  <c r="X63" i="5"/>
  <c r="I63" i="5"/>
  <c r="X62" i="5"/>
  <c r="X61" i="5"/>
  <c r="X60" i="5"/>
  <c r="X59" i="5"/>
  <c r="X58" i="5"/>
  <c r="X57" i="5"/>
  <c r="U55" i="5"/>
  <c r="W52" i="5"/>
  <c r="T52" i="5"/>
  <c r="Q52" i="5"/>
  <c r="N52" i="5"/>
  <c r="K52" i="5"/>
  <c r="H52" i="5"/>
  <c r="E52" i="5"/>
  <c r="B52" i="5"/>
  <c r="A52" i="5"/>
  <c r="Y51" i="5"/>
  <c r="Z51" i="5" s="1"/>
  <c r="W51" i="5"/>
  <c r="T51" i="5"/>
  <c r="Q51" i="5"/>
  <c r="N51" i="5"/>
  <c r="K51" i="5"/>
  <c r="H51" i="5"/>
  <c r="E51" i="5"/>
  <c r="X51" i="5" s="1"/>
  <c r="B51" i="5"/>
  <c r="A51" i="5"/>
  <c r="W50" i="5"/>
  <c r="CF48" i="11" s="1"/>
  <c r="T50" i="5"/>
  <c r="BS48" i="11" s="1"/>
  <c r="Q50" i="5"/>
  <c r="X50" i="5" s="1"/>
  <c r="Y50" i="5" s="1"/>
  <c r="Z50" i="5" s="1"/>
  <c r="N50" i="5"/>
  <c r="K50" i="5"/>
  <c r="H50" i="5"/>
  <c r="E50" i="5"/>
  <c r="B50" i="5"/>
  <c r="A50" i="5"/>
  <c r="W49" i="5"/>
  <c r="CF47" i="11" s="1"/>
  <c r="T49" i="5"/>
  <c r="Q49" i="5"/>
  <c r="BF47" i="11" s="1"/>
  <c r="N49" i="5"/>
  <c r="AS47" i="11" s="1"/>
  <c r="K49" i="5"/>
  <c r="AF47" i="11" s="1"/>
  <c r="H49" i="5"/>
  <c r="S47" i="11" s="1"/>
  <c r="E49" i="5"/>
  <c r="B49" i="5"/>
  <c r="A49" i="5"/>
  <c r="W48" i="5"/>
  <c r="T48" i="5"/>
  <c r="Q48" i="5"/>
  <c r="N48" i="5"/>
  <c r="K48" i="5"/>
  <c r="H48" i="5"/>
  <c r="E48" i="5"/>
  <c r="X48" i="5" s="1"/>
  <c r="Y48" i="5" s="1"/>
  <c r="Z48" i="5" s="1"/>
  <c r="B48" i="5"/>
  <c r="A48" i="5"/>
  <c r="W47" i="5"/>
  <c r="T47" i="5"/>
  <c r="Q47" i="5"/>
  <c r="N47" i="5"/>
  <c r="K47" i="5"/>
  <c r="AF45" i="11" s="1"/>
  <c r="H47" i="5"/>
  <c r="S45" i="11" s="1"/>
  <c r="E47" i="5"/>
  <c r="X47" i="5" s="1"/>
  <c r="Y47" i="5" s="1"/>
  <c r="Z47" i="5" s="1"/>
  <c r="B47" i="5"/>
  <c r="A47" i="5"/>
  <c r="W46" i="5"/>
  <c r="CF44" i="11" s="1"/>
  <c r="T46" i="5"/>
  <c r="BS44" i="11" s="1"/>
  <c r="Q46" i="5"/>
  <c r="BF44" i="11" s="1"/>
  <c r="N46" i="5"/>
  <c r="K46" i="5"/>
  <c r="H46" i="5"/>
  <c r="E46" i="5"/>
  <c r="B46" i="5"/>
  <c r="A46" i="5"/>
  <c r="W45" i="5"/>
  <c r="T45" i="5"/>
  <c r="Q45" i="5"/>
  <c r="N45" i="5"/>
  <c r="K45" i="5"/>
  <c r="H45" i="5"/>
  <c r="E45" i="5"/>
  <c r="X45" i="5" s="1"/>
  <c r="Y45" i="5" s="1"/>
  <c r="Z45" i="5" s="1"/>
  <c r="B45" i="5"/>
  <c r="A45" i="5"/>
  <c r="W44" i="5"/>
  <c r="CF42" i="11" s="1"/>
  <c r="T44" i="5"/>
  <c r="BS42" i="11" s="1"/>
  <c r="Q44" i="5"/>
  <c r="BF42" i="11" s="1"/>
  <c r="N44" i="5"/>
  <c r="AS42" i="11" s="1"/>
  <c r="K44" i="5"/>
  <c r="AF42" i="11" s="1"/>
  <c r="H44" i="5"/>
  <c r="S42" i="11" s="1"/>
  <c r="E44" i="5"/>
  <c r="B44" i="5"/>
  <c r="A44" i="5"/>
  <c r="Y43" i="5"/>
  <c r="Z43" i="5" s="1"/>
  <c r="W43" i="5"/>
  <c r="T43" i="5"/>
  <c r="Q43" i="5"/>
  <c r="N43" i="5"/>
  <c r="K43" i="5"/>
  <c r="H43" i="5"/>
  <c r="E43" i="5"/>
  <c r="X43" i="5" s="1"/>
  <c r="B43" i="5"/>
  <c r="A43" i="5"/>
  <c r="W42" i="5"/>
  <c r="CF40" i="11" s="1"/>
  <c r="T42" i="5"/>
  <c r="BS40" i="11" s="1"/>
  <c r="Q42" i="5"/>
  <c r="BF40" i="11" s="1"/>
  <c r="N42" i="5"/>
  <c r="K42" i="5"/>
  <c r="H42" i="5"/>
  <c r="E42" i="5"/>
  <c r="B42" i="5"/>
  <c r="A42" i="5"/>
  <c r="W41" i="5"/>
  <c r="CF39" i="11" s="1"/>
  <c r="T41" i="5"/>
  <c r="BS39" i="11" s="1"/>
  <c r="Q41" i="5"/>
  <c r="BF39" i="11" s="1"/>
  <c r="N41" i="5"/>
  <c r="AS39" i="11" s="1"/>
  <c r="K41" i="5"/>
  <c r="AF39" i="11" s="1"/>
  <c r="H41" i="5"/>
  <c r="E41" i="5"/>
  <c r="X41" i="5" s="1"/>
  <c r="Y41" i="5" s="1"/>
  <c r="Z41" i="5" s="1"/>
  <c r="B41" i="5"/>
  <c r="A41" i="5"/>
  <c r="W40" i="5"/>
  <c r="T40" i="5"/>
  <c r="Q40" i="5"/>
  <c r="N40" i="5"/>
  <c r="K40" i="5"/>
  <c r="AF38" i="11" s="1"/>
  <c r="H40" i="5"/>
  <c r="S38" i="11" s="1"/>
  <c r="E40" i="5"/>
  <c r="B40" i="5"/>
  <c r="A40" i="5"/>
  <c r="W39" i="5"/>
  <c r="T39" i="5"/>
  <c r="Q39" i="5"/>
  <c r="N39" i="5"/>
  <c r="K39" i="5"/>
  <c r="H39" i="5"/>
  <c r="E39" i="5"/>
  <c r="X39" i="5" s="1"/>
  <c r="Y39" i="5" s="1"/>
  <c r="Z39" i="5" s="1"/>
  <c r="B39" i="5"/>
  <c r="A39" i="5"/>
  <c r="W38" i="5"/>
  <c r="CF36" i="11" s="1"/>
  <c r="T38" i="5"/>
  <c r="Q38" i="5"/>
  <c r="X38" i="5" s="1"/>
  <c r="Y38" i="5" s="1"/>
  <c r="Z38" i="5" s="1"/>
  <c r="N38" i="5"/>
  <c r="K38" i="5"/>
  <c r="H38" i="5"/>
  <c r="E38" i="5"/>
  <c r="B38" i="5"/>
  <c r="A38" i="5"/>
  <c r="W37" i="5"/>
  <c r="CF35" i="11" s="1"/>
  <c r="T37" i="5"/>
  <c r="BS35" i="11" s="1"/>
  <c r="Q37" i="5"/>
  <c r="BF35" i="11" s="1"/>
  <c r="N37" i="5"/>
  <c r="AS35" i="11" s="1"/>
  <c r="K37" i="5"/>
  <c r="AF35" i="11" s="1"/>
  <c r="H37" i="5"/>
  <c r="S35" i="11" s="1"/>
  <c r="E37" i="5"/>
  <c r="B37" i="5"/>
  <c r="A37" i="5"/>
  <c r="W36" i="5"/>
  <c r="T36" i="5"/>
  <c r="Q36" i="5"/>
  <c r="N36" i="5"/>
  <c r="K36" i="5"/>
  <c r="AF34" i="11" s="1"/>
  <c r="H36" i="5"/>
  <c r="S34" i="11" s="1"/>
  <c r="E36" i="5"/>
  <c r="X36" i="5" s="1"/>
  <c r="Y36" i="5" s="1"/>
  <c r="Z36" i="5" s="1"/>
  <c r="B36" i="5"/>
  <c r="A36" i="5"/>
  <c r="Y35" i="5"/>
  <c r="Z35" i="5" s="1"/>
  <c r="W35" i="5"/>
  <c r="T35" i="5"/>
  <c r="Q35" i="5"/>
  <c r="N35" i="5"/>
  <c r="AS33" i="11" s="1"/>
  <c r="K35" i="5"/>
  <c r="AF33" i="11" s="1"/>
  <c r="H35" i="5"/>
  <c r="S33" i="11" s="1"/>
  <c r="E35" i="5"/>
  <c r="X35" i="5" s="1"/>
  <c r="B35" i="5"/>
  <c r="A35" i="5"/>
  <c r="W34" i="5"/>
  <c r="CF32" i="11" s="1"/>
  <c r="T34" i="5"/>
  <c r="BS32" i="11" s="1"/>
  <c r="Q34" i="5"/>
  <c r="BF32" i="11" s="1"/>
  <c r="N34" i="5"/>
  <c r="K34" i="5"/>
  <c r="H34" i="5"/>
  <c r="E34" i="5"/>
  <c r="B34" i="5"/>
  <c r="A34" i="5"/>
  <c r="W33" i="5"/>
  <c r="T33" i="5"/>
  <c r="BS31" i="11" s="1"/>
  <c r="Q33" i="5"/>
  <c r="BF31" i="11" s="1"/>
  <c r="N33" i="5"/>
  <c r="AS31" i="11" s="1"/>
  <c r="K33" i="5"/>
  <c r="AF31" i="11" s="1"/>
  <c r="H33" i="5"/>
  <c r="S31" i="11" s="1"/>
  <c r="E33" i="5"/>
  <c r="B33" i="5"/>
  <c r="A33" i="5"/>
  <c r="W32" i="5"/>
  <c r="CF30" i="11" s="1"/>
  <c r="T32" i="5"/>
  <c r="BS30" i="11" s="1"/>
  <c r="Q32" i="5"/>
  <c r="BF30" i="11" s="1"/>
  <c r="N32" i="5"/>
  <c r="AS30" i="11" s="1"/>
  <c r="K32" i="5"/>
  <c r="AF30" i="11" s="1"/>
  <c r="H32" i="5"/>
  <c r="S30" i="11" s="1"/>
  <c r="E32" i="5"/>
  <c r="B32" i="5"/>
  <c r="A32" i="5"/>
  <c r="W31" i="5"/>
  <c r="T31" i="5"/>
  <c r="Q31" i="5"/>
  <c r="N31" i="5"/>
  <c r="K31" i="5"/>
  <c r="H31" i="5"/>
  <c r="E31" i="5"/>
  <c r="X31" i="5" s="1"/>
  <c r="Y31" i="5" s="1"/>
  <c r="Z31" i="5" s="1"/>
  <c r="B31" i="5"/>
  <c r="A31" i="5"/>
  <c r="W30" i="5"/>
  <c r="T30" i="5"/>
  <c r="Q30" i="5"/>
  <c r="BF28" i="11" s="1"/>
  <c r="N30" i="5"/>
  <c r="K30" i="5"/>
  <c r="H30" i="5"/>
  <c r="E30" i="5"/>
  <c r="B30" i="5"/>
  <c r="A30" i="5"/>
  <c r="W29" i="5"/>
  <c r="CF27" i="11" s="1"/>
  <c r="T29" i="5"/>
  <c r="BS27" i="11" s="1"/>
  <c r="Q29" i="5"/>
  <c r="BF27" i="11" s="1"/>
  <c r="N29" i="5"/>
  <c r="AS27" i="11" s="1"/>
  <c r="K29" i="5"/>
  <c r="H29" i="5"/>
  <c r="E29" i="5"/>
  <c r="B29" i="5"/>
  <c r="A29" i="5"/>
  <c r="W28" i="5"/>
  <c r="T28" i="5"/>
  <c r="Q28" i="5"/>
  <c r="N28" i="5"/>
  <c r="K28" i="5"/>
  <c r="AF26" i="11" s="1"/>
  <c r="H28" i="5"/>
  <c r="S26" i="11" s="1"/>
  <c r="E28" i="5"/>
  <c r="B28" i="5"/>
  <c r="A28" i="5"/>
  <c r="Y27" i="5"/>
  <c r="Z27" i="5" s="1"/>
  <c r="W27" i="5"/>
  <c r="T27" i="5"/>
  <c r="Q27" i="5"/>
  <c r="N27" i="5"/>
  <c r="K27" i="5"/>
  <c r="H27" i="5"/>
  <c r="E27" i="5"/>
  <c r="X27" i="5" s="1"/>
  <c r="B27" i="5"/>
  <c r="A27" i="5"/>
  <c r="W26" i="5"/>
  <c r="T26" i="5"/>
  <c r="Q26" i="5"/>
  <c r="BF24" i="11" s="1"/>
  <c r="N26" i="5"/>
  <c r="K26" i="5"/>
  <c r="H26" i="5"/>
  <c r="E26" i="5"/>
  <c r="B26" i="5"/>
  <c r="A26" i="5"/>
  <c r="W25" i="5"/>
  <c r="CF23" i="11" s="1"/>
  <c r="T25" i="5"/>
  <c r="BS23" i="11" s="1"/>
  <c r="Q25" i="5"/>
  <c r="BF23" i="11" s="1"/>
  <c r="N25" i="5"/>
  <c r="AS23" i="11" s="1"/>
  <c r="K25" i="5"/>
  <c r="AF23" i="11" s="1"/>
  <c r="H25" i="5"/>
  <c r="S23" i="11" s="1"/>
  <c r="E25" i="5"/>
  <c r="B25" i="5"/>
  <c r="A25" i="5"/>
  <c r="W24" i="5"/>
  <c r="T24" i="5"/>
  <c r="Q24" i="5"/>
  <c r="N24" i="5"/>
  <c r="K24" i="5"/>
  <c r="H24" i="5"/>
  <c r="E24" i="5"/>
  <c r="X24" i="5" s="1"/>
  <c r="Y24" i="5" s="1"/>
  <c r="Z24" i="5" s="1"/>
  <c r="B24" i="5"/>
  <c r="A24" i="5"/>
  <c r="W23" i="5"/>
  <c r="T23" i="5"/>
  <c r="Q23" i="5"/>
  <c r="BF21" i="11" s="1"/>
  <c r="N23" i="5"/>
  <c r="AS21" i="11" s="1"/>
  <c r="K23" i="5"/>
  <c r="AF21" i="11" s="1"/>
  <c r="H23" i="5"/>
  <c r="S21" i="11" s="1"/>
  <c r="E23" i="5"/>
  <c r="X23" i="5" s="1"/>
  <c r="Y23" i="5" s="1"/>
  <c r="Z23" i="5" s="1"/>
  <c r="B23" i="5"/>
  <c r="A23" i="5"/>
  <c r="W22" i="5"/>
  <c r="CF20" i="11" s="1"/>
  <c r="T22" i="5"/>
  <c r="BS20" i="11" s="1"/>
  <c r="Q22" i="5"/>
  <c r="BF20" i="11" s="1"/>
  <c r="N22" i="5"/>
  <c r="K22" i="5"/>
  <c r="H22" i="5"/>
  <c r="E22" i="5"/>
  <c r="B22" i="5"/>
  <c r="A22" i="5"/>
  <c r="W21" i="5"/>
  <c r="CF19" i="11" s="1"/>
  <c r="T21" i="5"/>
  <c r="BS19" i="11" s="1"/>
  <c r="Q21" i="5"/>
  <c r="N21" i="5"/>
  <c r="K21" i="5"/>
  <c r="H21" i="5"/>
  <c r="S19" i="11" s="1"/>
  <c r="E21" i="5"/>
  <c r="B21" i="5"/>
  <c r="A21" i="5"/>
  <c r="W20" i="5"/>
  <c r="CF18" i="11" s="1"/>
  <c r="T20" i="5"/>
  <c r="BS18" i="11" s="1"/>
  <c r="Q20" i="5"/>
  <c r="BF18" i="11" s="1"/>
  <c r="N20" i="5"/>
  <c r="AS18" i="11" s="1"/>
  <c r="K20" i="5"/>
  <c r="AF18" i="11" s="1"/>
  <c r="H20" i="5"/>
  <c r="S18" i="11" s="1"/>
  <c r="E20" i="5"/>
  <c r="B20" i="5"/>
  <c r="A20" i="5"/>
  <c r="W19" i="5"/>
  <c r="T19" i="5"/>
  <c r="Q19" i="5"/>
  <c r="N19" i="5"/>
  <c r="K19" i="5"/>
  <c r="H19" i="5"/>
  <c r="E19" i="5"/>
  <c r="X19" i="5" s="1"/>
  <c r="Y19" i="5" s="1"/>
  <c r="Z19" i="5" s="1"/>
  <c r="B19" i="5"/>
  <c r="A19" i="5"/>
  <c r="W18" i="5"/>
  <c r="CF16" i="11" s="1"/>
  <c r="T18" i="5"/>
  <c r="BS16" i="11" s="1"/>
  <c r="Q18" i="5"/>
  <c r="BF16" i="11" s="1"/>
  <c r="N18" i="5"/>
  <c r="K18" i="5"/>
  <c r="H18" i="5"/>
  <c r="E18" i="5"/>
  <c r="B18" i="5"/>
  <c r="A18" i="5"/>
  <c r="W17" i="5"/>
  <c r="CF15" i="11" s="1"/>
  <c r="T17" i="5"/>
  <c r="BS15" i="11" s="1"/>
  <c r="Q17" i="5"/>
  <c r="BF15" i="11" s="1"/>
  <c r="N17" i="5"/>
  <c r="AS15" i="11" s="1"/>
  <c r="K17" i="5"/>
  <c r="AF15" i="11" s="1"/>
  <c r="H17" i="5"/>
  <c r="S15" i="11" s="1"/>
  <c r="E17" i="5"/>
  <c r="X17" i="5" s="1"/>
  <c r="Y17" i="5" s="1"/>
  <c r="Z17" i="5" s="1"/>
  <c r="B17" i="5"/>
  <c r="A17" i="5"/>
  <c r="W16" i="5"/>
  <c r="T16" i="5"/>
  <c r="Q16" i="5"/>
  <c r="BF14" i="11" s="1"/>
  <c r="N16" i="5"/>
  <c r="AS14" i="11" s="1"/>
  <c r="K16" i="5"/>
  <c r="AF14" i="11" s="1"/>
  <c r="H16" i="5"/>
  <c r="S14" i="11" s="1"/>
  <c r="E16" i="5"/>
  <c r="B16" i="5"/>
  <c r="A16" i="5"/>
  <c r="Y15" i="5"/>
  <c r="Z15" i="5" s="1"/>
  <c r="W15" i="5"/>
  <c r="T15" i="5"/>
  <c r="Q15" i="5"/>
  <c r="N15" i="5"/>
  <c r="K15" i="5"/>
  <c r="H15" i="5"/>
  <c r="E15" i="5"/>
  <c r="X15" i="5" s="1"/>
  <c r="B15" i="5"/>
  <c r="A15" i="5"/>
  <c r="W14" i="5"/>
  <c r="CF12" i="11" s="1"/>
  <c r="T14" i="5"/>
  <c r="BS12" i="11" s="1"/>
  <c r="Q14" i="5"/>
  <c r="BF12" i="11" s="1"/>
  <c r="N14" i="5"/>
  <c r="K14" i="5"/>
  <c r="H14" i="5"/>
  <c r="E14" i="5"/>
  <c r="F12" i="11" s="1"/>
  <c r="B14" i="5"/>
  <c r="A14" i="5"/>
  <c r="W13" i="5"/>
  <c r="CF11" i="11" s="1"/>
  <c r="T13" i="5"/>
  <c r="BS11" i="11" s="1"/>
  <c r="Q13" i="5"/>
  <c r="BF11" i="11" s="1"/>
  <c r="N13" i="5"/>
  <c r="AS11" i="11" s="1"/>
  <c r="K13" i="5"/>
  <c r="AF11" i="11" s="1"/>
  <c r="H13" i="5"/>
  <c r="S11" i="11" s="1"/>
  <c r="E13" i="5"/>
  <c r="X13" i="5" s="1"/>
  <c r="Y13" i="5" s="1"/>
  <c r="Z13" i="5" s="1"/>
  <c r="B13" i="5"/>
  <c r="A13" i="5"/>
  <c r="W12" i="5"/>
  <c r="T12" i="5"/>
  <c r="Q12" i="5"/>
  <c r="N12" i="5"/>
  <c r="K12" i="5"/>
  <c r="AF10" i="11" s="1"/>
  <c r="H12" i="5"/>
  <c r="S10" i="11" s="1"/>
  <c r="E12" i="5"/>
  <c r="B12" i="5"/>
  <c r="A12" i="5"/>
  <c r="W11" i="5"/>
  <c r="T11" i="5"/>
  <c r="Q11" i="5"/>
  <c r="N11" i="5"/>
  <c r="K11" i="5"/>
  <c r="H11" i="5"/>
  <c r="E11" i="5"/>
  <c r="X11" i="5" s="1"/>
  <c r="Y11" i="5" s="1"/>
  <c r="Z11" i="5" s="1"/>
  <c r="B11" i="5"/>
  <c r="A11" i="5"/>
  <c r="X10" i="5"/>
  <c r="Y10" i="5" s="1"/>
  <c r="Z10" i="5" s="1"/>
  <c r="W10" i="5"/>
  <c r="CF8" i="11" s="1"/>
  <c r="T10" i="5"/>
  <c r="Q10" i="5"/>
  <c r="N10" i="5"/>
  <c r="K10" i="5"/>
  <c r="H10" i="5"/>
  <c r="E10" i="5"/>
  <c r="B10" i="5"/>
  <c r="A10" i="5"/>
  <c r="W9" i="5"/>
  <c r="T9" i="5"/>
  <c r="R55" i="5" s="1"/>
  <c r="Q9" i="5"/>
  <c r="BF7" i="11" s="1"/>
  <c r="N9" i="5"/>
  <c r="AS7" i="11" s="1"/>
  <c r="K9" i="5"/>
  <c r="AF7" i="11" s="1"/>
  <c r="H9" i="5"/>
  <c r="S7" i="11" s="1"/>
  <c r="E9" i="5"/>
  <c r="C61" i="5" s="1"/>
  <c r="B9" i="5"/>
  <c r="A9" i="5"/>
  <c r="W8" i="5"/>
  <c r="T8" i="5"/>
  <c r="Q8" i="5"/>
  <c r="N8" i="5"/>
  <c r="K8" i="5"/>
  <c r="H8" i="5"/>
  <c r="E8" i="5"/>
  <c r="B8" i="5"/>
  <c r="A8" i="5"/>
  <c r="U4" i="5"/>
  <c r="R4" i="5"/>
  <c r="O4" i="5"/>
  <c r="L4" i="5"/>
  <c r="I4" i="5"/>
  <c r="F4" i="5"/>
  <c r="C4" i="5"/>
  <c r="G3" i="5"/>
  <c r="A3" i="5"/>
  <c r="M1" i="5"/>
  <c r="A1" i="5"/>
  <c r="X63" i="4"/>
  <c r="I63" i="4"/>
  <c r="X62" i="4"/>
  <c r="X61" i="4"/>
  <c r="X60" i="4"/>
  <c r="X59" i="4"/>
  <c r="X58" i="4"/>
  <c r="X57" i="4"/>
  <c r="U55" i="4"/>
  <c r="W52" i="4"/>
  <c r="T52" i="4"/>
  <c r="Q52" i="4"/>
  <c r="N52" i="4"/>
  <c r="K52" i="4"/>
  <c r="H52" i="4"/>
  <c r="E52" i="4"/>
  <c r="X52" i="4" s="1"/>
  <c r="Y52" i="4" s="1"/>
  <c r="Z52" i="4" s="1"/>
  <c r="B52" i="4"/>
  <c r="A52" i="4"/>
  <c r="Y51" i="4"/>
  <c r="Z51" i="4" s="1"/>
  <c r="W51" i="4"/>
  <c r="T51" i="4"/>
  <c r="Q51" i="4"/>
  <c r="N51" i="4"/>
  <c r="AR49" i="11" s="1"/>
  <c r="K51" i="4"/>
  <c r="AE49" i="11" s="1"/>
  <c r="H51" i="4"/>
  <c r="R49" i="11" s="1"/>
  <c r="E51" i="4"/>
  <c r="X51" i="4" s="1"/>
  <c r="B51" i="4"/>
  <c r="A51" i="4"/>
  <c r="W50" i="4"/>
  <c r="CE48" i="11" s="1"/>
  <c r="T50" i="4"/>
  <c r="BR48" i="11" s="1"/>
  <c r="Q50" i="4"/>
  <c r="BE48" i="11" s="1"/>
  <c r="N50" i="4"/>
  <c r="K50" i="4"/>
  <c r="H50" i="4"/>
  <c r="E50" i="4"/>
  <c r="B50" i="4"/>
  <c r="A50" i="4"/>
  <c r="W49" i="4"/>
  <c r="CE47" i="11" s="1"/>
  <c r="T49" i="4"/>
  <c r="BR47" i="11" s="1"/>
  <c r="Q49" i="4"/>
  <c r="BE47" i="11" s="1"/>
  <c r="N49" i="4"/>
  <c r="AR47" i="11" s="1"/>
  <c r="K49" i="4"/>
  <c r="AE47" i="11" s="1"/>
  <c r="H49" i="4"/>
  <c r="R47" i="11" s="1"/>
  <c r="E49" i="4"/>
  <c r="E47" i="11" s="1"/>
  <c r="B49" i="4"/>
  <c r="A49" i="4"/>
  <c r="W48" i="4"/>
  <c r="CE46" i="11" s="1"/>
  <c r="T48" i="4"/>
  <c r="BR46" i="11" s="1"/>
  <c r="Q48" i="4"/>
  <c r="BE46" i="11" s="1"/>
  <c r="N48" i="4"/>
  <c r="AR46" i="11" s="1"/>
  <c r="K48" i="4"/>
  <c r="AE46" i="11" s="1"/>
  <c r="H48" i="4"/>
  <c r="E48" i="4"/>
  <c r="X48" i="4" s="1"/>
  <c r="Y48" i="4" s="1"/>
  <c r="Z48" i="4" s="1"/>
  <c r="B48" i="4"/>
  <c r="A48" i="4"/>
  <c r="Y47" i="4"/>
  <c r="Z47" i="4" s="1"/>
  <c r="W47" i="4"/>
  <c r="T47" i="4"/>
  <c r="Q47" i="4"/>
  <c r="N47" i="4"/>
  <c r="K47" i="4"/>
  <c r="H47" i="4"/>
  <c r="E47" i="4"/>
  <c r="X47" i="4" s="1"/>
  <c r="B47" i="4"/>
  <c r="A47" i="4"/>
  <c r="W46" i="4"/>
  <c r="CE44" i="11" s="1"/>
  <c r="T46" i="4"/>
  <c r="BR44" i="11" s="1"/>
  <c r="Q46" i="4"/>
  <c r="BE44" i="11" s="1"/>
  <c r="N46" i="4"/>
  <c r="K46" i="4"/>
  <c r="H46" i="4"/>
  <c r="E46" i="4"/>
  <c r="B46" i="4"/>
  <c r="A46" i="4"/>
  <c r="X45" i="4"/>
  <c r="Y45" i="4" s="1"/>
  <c r="Z45" i="4" s="1"/>
  <c r="W45" i="4"/>
  <c r="T45" i="4"/>
  <c r="Q45" i="4"/>
  <c r="N45" i="4"/>
  <c r="K45" i="4"/>
  <c r="H45" i="4"/>
  <c r="E45" i="4"/>
  <c r="B45" i="4"/>
  <c r="A45" i="4"/>
  <c r="W44" i="4"/>
  <c r="T44" i="4"/>
  <c r="Q44" i="4"/>
  <c r="BE42" i="11" s="1"/>
  <c r="N44" i="4"/>
  <c r="AR42" i="11" s="1"/>
  <c r="K44" i="4"/>
  <c r="AE42" i="11" s="1"/>
  <c r="H44" i="4"/>
  <c r="R42" i="11" s="1"/>
  <c r="E44" i="4"/>
  <c r="B44" i="4"/>
  <c r="A44" i="4"/>
  <c r="W43" i="4"/>
  <c r="T43" i="4"/>
  <c r="Q43" i="4"/>
  <c r="N43" i="4"/>
  <c r="K43" i="4"/>
  <c r="H43" i="4"/>
  <c r="E43" i="4"/>
  <c r="X43" i="4" s="1"/>
  <c r="Y43" i="4" s="1"/>
  <c r="Z43" i="4" s="1"/>
  <c r="B43" i="4"/>
  <c r="A43" i="4"/>
  <c r="X42" i="4"/>
  <c r="Y42" i="4" s="1"/>
  <c r="Z42" i="4" s="1"/>
  <c r="W42" i="4"/>
  <c r="T42" i="4"/>
  <c r="Q42" i="4"/>
  <c r="N42" i="4"/>
  <c r="K42" i="4"/>
  <c r="H42" i="4"/>
  <c r="E42" i="4"/>
  <c r="E40" i="11" s="1"/>
  <c r="B42" i="4"/>
  <c r="A42" i="4"/>
  <c r="W41" i="4"/>
  <c r="CE39" i="11" s="1"/>
  <c r="T41" i="4"/>
  <c r="BR39" i="11" s="1"/>
  <c r="Q41" i="4"/>
  <c r="BE39" i="11" s="1"/>
  <c r="N41" i="4"/>
  <c r="AR39" i="11" s="1"/>
  <c r="K41" i="4"/>
  <c r="AE39" i="11" s="1"/>
  <c r="H41" i="4"/>
  <c r="X41" i="4" s="1"/>
  <c r="Y41" i="4" s="1"/>
  <c r="Z41" i="4" s="1"/>
  <c r="E41" i="4"/>
  <c r="B41" i="4"/>
  <c r="A41" i="4"/>
  <c r="W40" i="4"/>
  <c r="T40" i="4"/>
  <c r="Q40" i="4"/>
  <c r="N40" i="4"/>
  <c r="AR38" i="11" s="1"/>
  <c r="K40" i="4"/>
  <c r="AE38" i="11" s="1"/>
  <c r="H40" i="4"/>
  <c r="R38" i="11" s="1"/>
  <c r="E40" i="4"/>
  <c r="B40" i="4"/>
  <c r="A40" i="4"/>
  <c r="Y39" i="4"/>
  <c r="Z39" i="4" s="1"/>
  <c r="W39" i="4"/>
  <c r="T39" i="4"/>
  <c r="Q39" i="4"/>
  <c r="N39" i="4"/>
  <c r="K39" i="4"/>
  <c r="H39" i="4"/>
  <c r="E39" i="4"/>
  <c r="X39" i="4" s="1"/>
  <c r="B39" i="4"/>
  <c r="A39" i="4"/>
  <c r="W38" i="4"/>
  <c r="T38" i="4"/>
  <c r="Q38" i="4"/>
  <c r="X38" i="4" s="1"/>
  <c r="Y38" i="4" s="1"/>
  <c r="Z38" i="4" s="1"/>
  <c r="N38" i="4"/>
  <c r="K38" i="4"/>
  <c r="H38" i="4"/>
  <c r="E38" i="4"/>
  <c r="B38" i="4"/>
  <c r="A38" i="4"/>
  <c r="W37" i="4"/>
  <c r="CE35" i="11" s="1"/>
  <c r="T37" i="4"/>
  <c r="BR35" i="11" s="1"/>
  <c r="Q37" i="4"/>
  <c r="BE35" i="11" s="1"/>
  <c r="N37" i="4"/>
  <c r="AR35" i="11" s="1"/>
  <c r="K37" i="4"/>
  <c r="AE35" i="11" s="1"/>
  <c r="H37" i="4"/>
  <c r="R35" i="11" s="1"/>
  <c r="E37" i="4"/>
  <c r="E35" i="11" s="1"/>
  <c r="B37" i="4"/>
  <c r="A37" i="4"/>
  <c r="W36" i="4"/>
  <c r="T36" i="4"/>
  <c r="Q36" i="4"/>
  <c r="N36" i="4"/>
  <c r="K36" i="4"/>
  <c r="H36" i="4"/>
  <c r="E36" i="4"/>
  <c r="X36" i="4" s="1"/>
  <c r="Y36" i="4" s="1"/>
  <c r="Z36" i="4" s="1"/>
  <c r="B36" i="4"/>
  <c r="A36" i="4"/>
  <c r="W35" i="4"/>
  <c r="T35" i="4"/>
  <c r="Q35" i="4"/>
  <c r="N35" i="4"/>
  <c r="AR33" i="11" s="1"/>
  <c r="K35" i="4"/>
  <c r="AE33" i="11" s="1"/>
  <c r="H35" i="4"/>
  <c r="R33" i="11" s="1"/>
  <c r="E35" i="4"/>
  <c r="X35" i="4" s="1"/>
  <c r="Y35" i="4" s="1"/>
  <c r="Z35" i="4" s="1"/>
  <c r="B35" i="4"/>
  <c r="A35" i="4"/>
  <c r="W34" i="4"/>
  <c r="CE32" i="11" s="1"/>
  <c r="T34" i="4"/>
  <c r="BR32" i="11" s="1"/>
  <c r="Q34" i="4"/>
  <c r="BE32" i="11" s="1"/>
  <c r="N34" i="4"/>
  <c r="K34" i="4"/>
  <c r="H34" i="4"/>
  <c r="E34" i="4"/>
  <c r="B34" i="4"/>
  <c r="A34" i="4"/>
  <c r="W33" i="4"/>
  <c r="CE31" i="11" s="1"/>
  <c r="T33" i="4"/>
  <c r="BR31" i="11" s="1"/>
  <c r="Q33" i="4"/>
  <c r="N33" i="4"/>
  <c r="K33" i="4"/>
  <c r="H33" i="4"/>
  <c r="R31" i="11" s="1"/>
  <c r="E33" i="4"/>
  <c r="E31" i="11" s="1"/>
  <c r="B33" i="4"/>
  <c r="A33" i="4"/>
  <c r="W32" i="4"/>
  <c r="CE30" i="11" s="1"/>
  <c r="T32" i="4"/>
  <c r="BR30" i="11" s="1"/>
  <c r="Q32" i="4"/>
  <c r="BE30" i="11" s="1"/>
  <c r="N32" i="4"/>
  <c r="AR30" i="11" s="1"/>
  <c r="K32" i="4"/>
  <c r="AE30" i="11" s="1"/>
  <c r="H32" i="4"/>
  <c r="R30" i="11" s="1"/>
  <c r="E32" i="4"/>
  <c r="X32" i="4" s="1"/>
  <c r="Y32" i="4" s="1"/>
  <c r="Z32" i="4" s="1"/>
  <c r="B32" i="4"/>
  <c r="A32" i="4"/>
  <c r="W31" i="4"/>
  <c r="T31" i="4"/>
  <c r="Q31" i="4"/>
  <c r="N31" i="4"/>
  <c r="K31" i="4"/>
  <c r="H31" i="4"/>
  <c r="E31" i="4"/>
  <c r="X31" i="4" s="1"/>
  <c r="Y31" i="4" s="1"/>
  <c r="Z31" i="4" s="1"/>
  <c r="B31" i="4"/>
  <c r="A31" i="4"/>
  <c r="W30" i="4"/>
  <c r="CE28" i="11" s="1"/>
  <c r="T30" i="4"/>
  <c r="BR28" i="11" s="1"/>
  <c r="Q30" i="4"/>
  <c r="BE28" i="11" s="1"/>
  <c r="N30" i="4"/>
  <c r="K30" i="4"/>
  <c r="H30" i="4"/>
  <c r="E30" i="4"/>
  <c r="B30" i="4"/>
  <c r="A30" i="4"/>
  <c r="W29" i="4"/>
  <c r="CE27" i="11" s="1"/>
  <c r="T29" i="4"/>
  <c r="BR27" i="11" s="1"/>
  <c r="Q29" i="4"/>
  <c r="BE27" i="11" s="1"/>
  <c r="N29" i="4"/>
  <c r="AR27" i="11" s="1"/>
  <c r="K29" i="4"/>
  <c r="AE27" i="11" s="1"/>
  <c r="H29" i="4"/>
  <c r="R27" i="11" s="1"/>
  <c r="E29" i="4"/>
  <c r="E27" i="11" s="1"/>
  <c r="B29" i="4"/>
  <c r="A29" i="4"/>
  <c r="W28" i="4"/>
  <c r="T28" i="4"/>
  <c r="Q28" i="4"/>
  <c r="BE26" i="11" s="1"/>
  <c r="N28" i="4"/>
  <c r="AR26" i="11" s="1"/>
  <c r="K28" i="4"/>
  <c r="AE26" i="11" s="1"/>
  <c r="H28" i="4"/>
  <c r="R26" i="11" s="1"/>
  <c r="E28" i="4"/>
  <c r="B28" i="4"/>
  <c r="A28" i="4"/>
  <c r="Y27" i="4"/>
  <c r="Z27" i="4" s="1"/>
  <c r="W27" i="4"/>
  <c r="T27" i="4"/>
  <c r="Q27" i="4"/>
  <c r="N27" i="4"/>
  <c r="K27" i="4"/>
  <c r="H27" i="4"/>
  <c r="E27" i="4"/>
  <c r="X27" i="4" s="1"/>
  <c r="B27" i="4"/>
  <c r="A27" i="4"/>
  <c r="W26" i="4"/>
  <c r="CE24" i="11" s="1"/>
  <c r="T26" i="4"/>
  <c r="BR24" i="11" s="1"/>
  <c r="Q26" i="4"/>
  <c r="BE24" i="11" s="1"/>
  <c r="N26" i="4"/>
  <c r="K26" i="4"/>
  <c r="H26" i="4"/>
  <c r="E26" i="4"/>
  <c r="E24" i="11" s="1"/>
  <c r="B26" i="4"/>
  <c r="A26" i="4"/>
  <c r="W25" i="4"/>
  <c r="CE23" i="11" s="1"/>
  <c r="T25" i="4"/>
  <c r="BR23" i="11" s="1"/>
  <c r="Q25" i="4"/>
  <c r="BE23" i="11" s="1"/>
  <c r="N25" i="4"/>
  <c r="AR23" i="11" s="1"/>
  <c r="K25" i="4"/>
  <c r="H25" i="4"/>
  <c r="E25" i="4"/>
  <c r="X25" i="4" s="1"/>
  <c r="Y25" i="4" s="1"/>
  <c r="Z25" i="4" s="1"/>
  <c r="B25" i="4"/>
  <c r="A25" i="4"/>
  <c r="W24" i="4"/>
  <c r="T24" i="4"/>
  <c r="Q24" i="4"/>
  <c r="N24" i="4"/>
  <c r="K24" i="4"/>
  <c r="AE22" i="11" s="1"/>
  <c r="H24" i="4"/>
  <c r="E24" i="4"/>
  <c r="B24" i="4"/>
  <c r="A24" i="4"/>
  <c r="W23" i="4"/>
  <c r="T23" i="4"/>
  <c r="Q23" i="4"/>
  <c r="N23" i="4"/>
  <c r="K23" i="4"/>
  <c r="H23" i="4"/>
  <c r="E23" i="4"/>
  <c r="X23" i="4" s="1"/>
  <c r="Y23" i="4" s="1"/>
  <c r="Z23" i="4" s="1"/>
  <c r="B23" i="4"/>
  <c r="A23" i="4"/>
  <c r="W22" i="4"/>
  <c r="T22" i="4"/>
  <c r="Q22" i="4"/>
  <c r="X22" i="4" s="1"/>
  <c r="Y22" i="4" s="1"/>
  <c r="Z22" i="4" s="1"/>
  <c r="N22" i="4"/>
  <c r="K22" i="4"/>
  <c r="H22" i="4"/>
  <c r="E22" i="4"/>
  <c r="B22" i="4"/>
  <c r="A22" i="4"/>
  <c r="W21" i="4"/>
  <c r="CE19" i="11" s="1"/>
  <c r="T21" i="4"/>
  <c r="BR19" i="11" s="1"/>
  <c r="Q21" i="4"/>
  <c r="BE19" i="11" s="1"/>
  <c r="N21" i="4"/>
  <c r="AR19" i="11" s="1"/>
  <c r="K21" i="4"/>
  <c r="AE19" i="11" s="1"/>
  <c r="H21" i="4"/>
  <c r="R19" i="11" s="1"/>
  <c r="E21" i="4"/>
  <c r="E19" i="11" s="1"/>
  <c r="B21" i="4"/>
  <c r="A21" i="4"/>
  <c r="W20" i="4"/>
  <c r="T20" i="4"/>
  <c r="Q20" i="4"/>
  <c r="N20" i="4"/>
  <c r="AR18" i="11" s="1"/>
  <c r="K20" i="4"/>
  <c r="AE18" i="11" s="1"/>
  <c r="H20" i="4"/>
  <c r="R18" i="11" s="1"/>
  <c r="E20" i="4"/>
  <c r="X20" i="4" s="1"/>
  <c r="Y20" i="4" s="1"/>
  <c r="Z20" i="4" s="1"/>
  <c r="B20" i="4"/>
  <c r="A20" i="4"/>
  <c r="Y19" i="4"/>
  <c r="Z19" i="4" s="1"/>
  <c r="W19" i="4"/>
  <c r="T19" i="4"/>
  <c r="Q19" i="4"/>
  <c r="N19" i="4"/>
  <c r="AR17" i="11" s="1"/>
  <c r="K19" i="4"/>
  <c r="AE17" i="11" s="1"/>
  <c r="H19" i="4"/>
  <c r="R17" i="11" s="1"/>
  <c r="E19" i="4"/>
  <c r="X19" i="4" s="1"/>
  <c r="B19" i="4"/>
  <c r="A19" i="4"/>
  <c r="W18" i="4"/>
  <c r="CE16" i="11" s="1"/>
  <c r="T18" i="4"/>
  <c r="BR16" i="11" s="1"/>
  <c r="Q18" i="4"/>
  <c r="BE16" i="11" s="1"/>
  <c r="N18" i="4"/>
  <c r="K18" i="4"/>
  <c r="H18" i="4"/>
  <c r="E18" i="4"/>
  <c r="B18" i="4"/>
  <c r="A18" i="4"/>
  <c r="W17" i="4"/>
  <c r="T17" i="4"/>
  <c r="BR15" i="11" s="1"/>
  <c r="Q17" i="4"/>
  <c r="BE15" i="11" s="1"/>
  <c r="N17" i="4"/>
  <c r="AR15" i="11" s="1"/>
  <c r="K17" i="4"/>
  <c r="AE15" i="11" s="1"/>
  <c r="H17" i="4"/>
  <c r="R15" i="11" s="1"/>
  <c r="E17" i="4"/>
  <c r="E15" i="11" s="1"/>
  <c r="B17" i="4"/>
  <c r="A17" i="4"/>
  <c r="W16" i="4"/>
  <c r="CE14" i="11" s="1"/>
  <c r="T16" i="4"/>
  <c r="BR14" i="11" s="1"/>
  <c r="Q16" i="4"/>
  <c r="BE14" i="11" s="1"/>
  <c r="N16" i="4"/>
  <c r="AR14" i="11" s="1"/>
  <c r="K16" i="4"/>
  <c r="AE14" i="11" s="1"/>
  <c r="H16" i="4"/>
  <c r="E16" i="4"/>
  <c r="X16" i="4" s="1"/>
  <c r="Y16" i="4" s="1"/>
  <c r="Z16" i="4" s="1"/>
  <c r="B16" i="4"/>
  <c r="A16" i="4"/>
  <c r="Y15" i="4"/>
  <c r="Z15" i="4" s="1"/>
  <c r="W15" i="4"/>
  <c r="T15" i="4"/>
  <c r="Q15" i="4"/>
  <c r="N15" i="4"/>
  <c r="K15" i="4"/>
  <c r="H15" i="4"/>
  <c r="E15" i="4"/>
  <c r="X15" i="4" s="1"/>
  <c r="B15" i="4"/>
  <c r="A15" i="4"/>
  <c r="W14" i="4"/>
  <c r="CE12" i="11" s="1"/>
  <c r="T14" i="4"/>
  <c r="BR12" i="11" s="1"/>
  <c r="Q14" i="4"/>
  <c r="BE12" i="11" s="1"/>
  <c r="N14" i="4"/>
  <c r="K14" i="4"/>
  <c r="H14" i="4"/>
  <c r="E14" i="4"/>
  <c r="B14" i="4"/>
  <c r="A14" i="4"/>
  <c r="X13" i="4"/>
  <c r="Y13" i="4" s="1"/>
  <c r="Z13" i="4" s="1"/>
  <c r="W13" i="4"/>
  <c r="T13" i="4"/>
  <c r="Q13" i="4"/>
  <c r="N13" i="4"/>
  <c r="K13" i="4"/>
  <c r="H13" i="4"/>
  <c r="E13" i="4"/>
  <c r="B13" i="4"/>
  <c r="A13" i="4"/>
  <c r="W12" i="4"/>
  <c r="T12" i="4"/>
  <c r="Q12" i="4"/>
  <c r="BE10" i="11" s="1"/>
  <c r="N12" i="4"/>
  <c r="AR10" i="11" s="1"/>
  <c r="K12" i="4"/>
  <c r="AE10" i="11" s="1"/>
  <c r="H12" i="4"/>
  <c r="R10" i="11" s="1"/>
  <c r="E12" i="4"/>
  <c r="B12" i="4"/>
  <c r="A12" i="4"/>
  <c r="W11" i="4"/>
  <c r="T11" i="4"/>
  <c r="Q11" i="4"/>
  <c r="N11" i="4"/>
  <c r="K11" i="4"/>
  <c r="H11" i="4"/>
  <c r="E11" i="4"/>
  <c r="X11" i="4" s="1"/>
  <c r="Y11" i="4" s="1"/>
  <c r="Z11" i="4" s="1"/>
  <c r="B11" i="4"/>
  <c r="A11" i="4"/>
  <c r="X10" i="4"/>
  <c r="Y10" i="4" s="1"/>
  <c r="Z10" i="4" s="1"/>
  <c r="W10" i="4"/>
  <c r="T10" i="4"/>
  <c r="Q10" i="4"/>
  <c r="N10" i="4"/>
  <c r="K10" i="4"/>
  <c r="H10" i="4"/>
  <c r="E10" i="4"/>
  <c r="E8" i="11" s="1"/>
  <c r="B10" i="4"/>
  <c r="A10" i="4"/>
  <c r="W9" i="4"/>
  <c r="T9" i="4"/>
  <c r="BR7" i="11" s="1"/>
  <c r="Q9" i="4"/>
  <c r="BE7" i="11" s="1"/>
  <c r="N9" i="4"/>
  <c r="AR7" i="11" s="1"/>
  <c r="K9" i="4"/>
  <c r="AE7" i="11" s="1"/>
  <c r="H9" i="4"/>
  <c r="E9" i="4"/>
  <c r="B9" i="4"/>
  <c r="A9" i="4"/>
  <c r="W8" i="4"/>
  <c r="T8" i="4"/>
  <c r="Q8" i="4"/>
  <c r="N8" i="4"/>
  <c r="K8" i="4"/>
  <c r="H8" i="4"/>
  <c r="E8" i="4"/>
  <c r="B8" i="4"/>
  <c r="A8" i="4"/>
  <c r="U4" i="4"/>
  <c r="R4" i="4"/>
  <c r="O4" i="4"/>
  <c r="L4" i="4"/>
  <c r="I4" i="4"/>
  <c r="F4" i="4"/>
  <c r="C4" i="4"/>
  <c r="G3" i="4"/>
  <c r="A3" i="4"/>
  <c r="M1" i="4"/>
  <c r="A1" i="4"/>
  <c r="P16" i="2"/>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W5" i="11"/>
  <c r="CV5" i="11"/>
  <c r="CU5" i="11"/>
  <c r="CT5" i="11"/>
  <c r="CS5" i="11"/>
  <c r="CR5" i="11"/>
  <c r="CQ5" i="11"/>
  <c r="CD3" i="11"/>
  <c r="BQ3" i="11"/>
  <c r="BD3" i="11"/>
  <c r="AQ3" i="11"/>
  <c r="AD3" i="11"/>
  <c r="Q3" i="11"/>
  <c r="D3" i="11"/>
  <c r="CY2" i="11"/>
  <c r="CV2" i="11"/>
  <c r="CT2" i="11"/>
  <c r="CN2" i="11"/>
  <c r="CI2" i="11"/>
  <c r="CA2" i="11"/>
  <c r="BV2" i="11"/>
  <c r="BN2" i="11"/>
  <c r="BI2" i="11"/>
  <c r="BA2" i="11"/>
  <c r="AV2" i="11"/>
  <c r="AN2" i="11"/>
  <c r="AI2" i="11"/>
  <c r="AA2" i="11"/>
  <c r="V2" i="11"/>
  <c r="N2" i="11"/>
  <c r="I2" i="11"/>
  <c r="C2" i="11"/>
  <c r="D1" i="11"/>
  <c r="Q1" i="11" s="1"/>
  <c r="AD1" i="11" s="1"/>
  <c r="AQ1" i="11" s="1"/>
  <c r="BD1" i="11" s="1"/>
  <c r="BQ1" i="11" s="1"/>
  <c r="CD1" i="11" s="1"/>
  <c r="CK50" i="11"/>
  <c r="BX50" i="11"/>
  <c r="BK50" i="11"/>
  <c r="AX50" i="11"/>
  <c r="AK50" i="11"/>
  <c r="K50" i="11"/>
  <c r="B50" i="11"/>
  <c r="CK49" i="11"/>
  <c r="BX49" i="11"/>
  <c r="CK48" i="11"/>
  <c r="BX48" i="11"/>
  <c r="BK48" i="11"/>
  <c r="AX48" i="11"/>
  <c r="AK48" i="11"/>
  <c r="X48" i="11"/>
  <c r="K48" i="11"/>
  <c r="B48" i="11"/>
  <c r="CK47" i="11"/>
  <c r="B47" i="11"/>
  <c r="CK46" i="11"/>
  <c r="BX46" i="11"/>
  <c r="CK45" i="11"/>
  <c r="BX45" i="11"/>
  <c r="B45" i="11"/>
  <c r="AX44" i="11"/>
  <c r="AK44" i="11"/>
  <c r="X44" i="11"/>
  <c r="K44" i="11"/>
  <c r="B44" i="11"/>
  <c r="B43" i="11"/>
  <c r="CK42" i="11"/>
  <c r="BX42" i="11"/>
  <c r="BK42" i="11"/>
  <c r="AX42" i="11"/>
  <c r="AK42" i="11"/>
  <c r="X42" i="11"/>
  <c r="K42" i="11"/>
  <c r="B42" i="11"/>
  <c r="CK41" i="11"/>
  <c r="BX41" i="11"/>
  <c r="B41" i="11"/>
  <c r="AX40" i="11"/>
  <c r="AK40" i="11"/>
  <c r="X40" i="11"/>
  <c r="K40" i="11"/>
  <c r="B40" i="11"/>
  <c r="CK39" i="11"/>
  <c r="B39" i="11"/>
  <c r="CK38" i="11"/>
  <c r="BX38" i="11"/>
  <c r="X38" i="11"/>
  <c r="K38" i="11"/>
  <c r="B38" i="11"/>
  <c r="CK37" i="11"/>
  <c r="BX37" i="11"/>
  <c r="CK36" i="11"/>
  <c r="BX36" i="11"/>
  <c r="BK36" i="11"/>
  <c r="AX36" i="11"/>
  <c r="AK36" i="11"/>
  <c r="X36" i="11"/>
  <c r="K36" i="11"/>
  <c r="B36" i="11"/>
  <c r="CK35" i="11"/>
  <c r="B35" i="11"/>
  <c r="CK34" i="11"/>
  <c r="BX34" i="11"/>
  <c r="CK33" i="11"/>
  <c r="BX33" i="11"/>
  <c r="B33" i="11"/>
  <c r="AX32" i="11"/>
  <c r="AK32" i="11"/>
  <c r="X32" i="11"/>
  <c r="K32" i="11"/>
  <c r="B32" i="11"/>
  <c r="B31" i="11"/>
  <c r="CK30" i="11"/>
  <c r="BX30" i="11"/>
  <c r="BK30" i="11"/>
  <c r="AX30" i="11"/>
  <c r="AK30" i="11"/>
  <c r="X30" i="11"/>
  <c r="K30" i="11"/>
  <c r="B30" i="11"/>
  <c r="CK29" i="11"/>
  <c r="BX29" i="11"/>
  <c r="B29" i="11"/>
  <c r="CK28" i="11"/>
  <c r="AX28" i="11"/>
  <c r="AK28" i="11"/>
  <c r="X28" i="11"/>
  <c r="K28" i="11"/>
  <c r="B28" i="11"/>
  <c r="CK27" i="11"/>
  <c r="B27" i="11"/>
  <c r="CK26" i="11"/>
  <c r="AX26" i="11"/>
  <c r="AK26" i="11"/>
  <c r="X26" i="11"/>
  <c r="K26" i="11"/>
  <c r="CK25" i="11"/>
  <c r="BX25" i="11"/>
  <c r="CK24" i="11"/>
  <c r="BX24" i="11"/>
  <c r="BK24" i="11"/>
  <c r="AX24" i="11"/>
  <c r="AK24" i="11"/>
  <c r="X24" i="11"/>
  <c r="K24" i="11"/>
  <c r="B24" i="11"/>
  <c r="CK23" i="11"/>
  <c r="B23" i="11"/>
  <c r="CK22" i="11"/>
  <c r="BX22" i="11"/>
  <c r="B22" i="11"/>
  <c r="CK21" i="11"/>
  <c r="BX21" i="11"/>
  <c r="CK20" i="11"/>
  <c r="BX20" i="11"/>
  <c r="BK20" i="11"/>
  <c r="AX20" i="11"/>
  <c r="AK20" i="11"/>
  <c r="X20" i="11"/>
  <c r="K20" i="11"/>
  <c r="B20" i="11"/>
  <c r="B19" i="11"/>
  <c r="CK18" i="11"/>
  <c r="CK17" i="11"/>
  <c r="BX17" i="11"/>
  <c r="B17" i="11"/>
  <c r="CK16" i="11"/>
  <c r="BX16" i="11"/>
  <c r="AX16" i="11"/>
  <c r="AK16" i="11"/>
  <c r="X16" i="11"/>
  <c r="K16" i="11"/>
  <c r="B16" i="11"/>
  <c r="B15" i="11"/>
  <c r="CK14" i="11"/>
  <c r="BX14" i="11"/>
  <c r="BK14" i="11"/>
  <c r="AX14" i="11"/>
  <c r="AK14" i="11"/>
  <c r="X14" i="11"/>
  <c r="K14" i="11"/>
  <c r="B14" i="11"/>
  <c r="CK13" i="11"/>
  <c r="BX13" i="11"/>
  <c r="AX12" i="11"/>
  <c r="AK12" i="11"/>
  <c r="X12" i="11"/>
  <c r="K12" i="11"/>
  <c r="B12" i="11"/>
  <c r="CK11" i="11"/>
  <c r="B11" i="11"/>
  <c r="CK10" i="11"/>
  <c r="BX10" i="11"/>
  <c r="BK10" i="11"/>
  <c r="AX10" i="11"/>
  <c r="AK10" i="11"/>
  <c r="X10" i="11"/>
  <c r="K10" i="11"/>
  <c r="B10" i="11"/>
  <c r="CK9" i="11"/>
  <c r="BX9" i="11"/>
  <c r="CK8" i="11"/>
  <c r="BX8" i="11"/>
  <c r="BK8" i="11"/>
  <c r="AX8" i="11"/>
  <c r="AK8" i="11"/>
  <c r="X8" i="11"/>
  <c r="K8" i="11"/>
  <c r="B8" i="11"/>
  <c r="CK7" i="11"/>
  <c r="B7" i="11"/>
  <c r="B6" i="11"/>
  <c r="A6" i="11"/>
  <c r="CJ50" i="11"/>
  <c r="BW50" i="11"/>
  <c r="AJ50" i="11"/>
  <c r="W50" i="11"/>
  <c r="J50" i="11"/>
  <c r="CJ49" i="11"/>
  <c r="BW49" i="11"/>
  <c r="BJ49" i="11"/>
  <c r="AW49" i="11"/>
  <c r="AJ49" i="11"/>
  <c r="AJ48" i="11"/>
  <c r="W48" i="11"/>
  <c r="J48" i="11"/>
  <c r="CJ47" i="11"/>
  <c r="BW47" i="11"/>
  <c r="BJ47" i="11"/>
  <c r="AW47" i="11"/>
  <c r="AJ47" i="11"/>
  <c r="W47" i="11"/>
  <c r="CJ46" i="11"/>
  <c r="BW46" i="11"/>
  <c r="BJ46" i="11"/>
  <c r="CJ45" i="11"/>
  <c r="BJ45" i="11"/>
  <c r="AW45" i="11"/>
  <c r="AJ45" i="11"/>
  <c r="W45" i="11"/>
  <c r="J45" i="11"/>
  <c r="CJ44" i="11"/>
  <c r="BW44" i="11"/>
  <c r="AW44" i="11"/>
  <c r="W44" i="11"/>
  <c r="J44" i="11"/>
  <c r="CJ42" i="11"/>
  <c r="BW42" i="11"/>
  <c r="BJ42" i="11"/>
  <c r="AW42" i="11"/>
  <c r="AJ42" i="11"/>
  <c r="W42" i="11"/>
  <c r="CJ41" i="11"/>
  <c r="BW41" i="11"/>
  <c r="BJ41" i="11"/>
  <c r="AW41" i="11"/>
  <c r="AJ41" i="11"/>
  <c r="W41" i="11"/>
  <c r="AW40" i="11"/>
  <c r="AJ40" i="11"/>
  <c r="W40" i="11"/>
  <c r="J40" i="11"/>
  <c r="CJ39" i="11"/>
  <c r="BW39" i="11"/>
  <c r="BW38" i="11"/>
  <c r="W38" i="11"/>
  <c r="CJ37" i="11"/>
  <c r="BW37" i="11"/>
  <c r="BJ37" i="11"/>
  <c r="AW37" i="11"/>
  <c r="AJ37" i="11"/>
  <c r="W37" i="11"/>
  <c r="AW36" i="11"/>
  <c r="W36" i="11"/>
  <c r="BJ35" i="11"/>
  <c r="AW35" i="11"/>
  <c r="CJ34" i="11"/>
  <c r="BW34" i="11"/>
  <c r="BJ34" i="11"/>
  <c r="CJ33" i="11"/>
  <c r="BW33" i="11"/>
  <c r="BJ33" i="11"/>
  <c r="AW33" i="11"/>
  <c r="AJ33" i="11"/>
  <c r="W33" i="11"/>
  <c r="J33" i="11"/>
  <c r="AW32" i="11"/>
  <c r="AJ32" i="11"/>
  <c r="W32" i="11"/>
  <c r="CJ30" i="11"/>
  <c r="BW30" i="11"/>
  <c r="BJ30" i="11"/>
  <c r="AW30" i="11"/>
  <c r="AJ30" i="11"/>
  <c r="W30" i="11"/>
  <c r="CJ29" i="11"/>
  <c r="BW29" i="11"/>
  <c r="BJ29" i="11"/>
  <c r="AW29" i="11"/>
  <c r="AJ29" i="11"/>
  <c r="W29" i="11"/>
  <c r="J29" i="11"/>
  <c r="AW28" i="11"/>
  <c r="AJ28" i="11"/>
  <c r="W28" i="11"/>
  <c r="J28" i="11"/>
  <c r="CJ27" i="11"/>
  <c r="BW27" i="11"/>
  <c r="BJ27" i="11"/>
  <c r="CJ26" i="11"/>
  <c r="BW26" i="11"/>
  <c r="BJ26" i="11"/>
  <c r="J26" i="11"/>
  <c r="CJ25" i="11"/>
  <c r="BW25" i="11"/>
  <c r="BJ25" i="11"/>
  <c r="AW25" i="11"/>
  <c r="AJ25" i="11"/>
  <c r="W25" i="11"/>
  <c r="AW24" i="11"/>
  <c r="W24" i="11"/>
  <c r="AW23" i="11"/>
  <c r="CJ22" i="11"/>
  <c r="BW22" i="11"/>
  <c r="BJ22" i="11"/>
  <c r="AW22" i="11"/>
  <c r="BW21" i="11"/>
  <c r="AW21" i="11"/>
  <c r="W21" i="11"/>
  <c r="J21" i="11"/>
  <c r="AW20" i="11"/>
  <c r="AJ20" i="11"/>
  <c r="W20" i="11"/>
  <c r="J20" i="11"/>
  <c r="CJ18" i="11"/>
  <c r="BW18" i="11"/>
  <c r="BJ18" i="11"/>
  <c r="AW18" i="11"/>
  <c r="AJ18" i="11"/>
  <c r="W18" i="11"/>
  <c r="J18" i="11"/>
  <c r="CJ17" i="11"/>
  <c r="BW17" i="11"/>
  <c r="BJ17" i="11"/>
  <c r="AW17" i="11"/>
  <c r="W17" i="11"/>
  <c r="AW16" i="11"/>
  <c r="AJ16" i="11"/>
  <c r="W16" i="11"/>
  <c r="J16" i="11"/>
  <c r="CJ15" i="11"/>
  <c r="BW15" i="11"/>
  <c r="BJ15" i="11"/>
  <c r="AW15" i="11"/>
  <c r="AJ15" i="11"/>
  <c r="CJ14" i="11"/>
  <c r="BW14" i="11"/>
  <c r="BJ14" i="11"/>
  <c r="CJ13" i="11"/>
  <c r="BW13" i="11"/>
  <c r="BJ13" i="11"/>
  <c r="AW13" i="11"/>
  <c r="AJ13" i="11"/>
  <c r="W13" i="11"/>
  <c r="J13" i="11"/>
  <c r="CJ12" i="11"/>
  <c r="BW12" i="11"/>
  <c r="AW12" i="11"/>
  <c r="W12" i="11"/>
  <c r="CJ10" i="11"/>
  <c r="BW10" i="11"/>
  <c r="BJ10" i="11"/>
  <c r="AW10" i="11"/>
  <c r="CJ9" i="11"/>
  <c r="BW9" i="11"/>
  <c r="BJ9" i="11"/>
  <c r="AW9" i="11"/>
  <c r="AJ9" i="11"/>
  <c r="W9" i="11"/>
  <c r="AW8" i="11"/>
  <c r="AJ8" i="11"/>
  <c r="W8" i="11"/>
  <c r="J8" i="11"/>
  <c r="CI49" i="11"/>
  <c r="BV49" i="11"/>
  <c r="BI49" i="11"/>
  <c r="AV49" i="11"/>
  <c r="AI49" i="11"/>
  <c r="V49" i="11"/>
  <c r="I49" i="11"/>
  <c r="AV48" i="11"/>
  <c r="AI48" i="11"/>
  <c r="V48" i="11"/>
  <c r="CI46" i="11"/>
  <c r="BV46" i="11"/>
  <c r="BI46" i="11"/>
  <c r="AV46" i="11"/>
  <c r="AI46" i="11"/>
  <c r="V46" i="11"/>
  <c r="CI45" i="11"/>
  <c r="BV45" i="11"/>
  <c r="CI44" i="11"/>
  <c r="AV44" i="11"/>
  <c r="AI44" i="11"/>
  <c r="V44" i="11"/>
  <c r="I44" i="11"/>
  <c r="AV42" i="11"/>
  <c r="AI42" i="11"/>
  <c r="V42" i="11"/>
  <c r="CI41" i="11"/>
  <c r="BV41" i="11"/>
  <c r="BI41" i="11"/>
  <c r="AV41" i="11"/>
  <c r="AI41" i="11"/>
  <c r="AV40" i="11"/>
  <c r="AI40" i="11"/>
  <c r="V40" i="11"/>
  <c r="I40" i="11"/>
  <c r="CI39" i="11"/>
  <c r="BV39" i="11"/>
  <c r="BI39" i="11"/>
  <c r="AV39" i="11"/>
  <c r="AI39" i="11"/>
  <c r="V39" i="11"/>
  <c r="I39" i="11"/>
  <c r="CI37" i="11"/>
  <c r="BV37" i="11"/>
  <c r="BI37" i="11"/>
  <c r="AV37" i="11"/>
  <c r="CI36" i="11"/>
  <c r="BV36" i="11"/>
  <c r="BI36" i="11"/>
  <c r="AV36" i="11"/>
  <c r="AI36" i="11"/>
  <c r="AI35" i="11"/>
  <c r="V35" i="11"/>
  <c r="I35" i="11"/>
  <c r="CI34" i="11"/>
  <c r="CI33" i="11"/>
  <c r="V33" i="11"/>
  <c r="I33" i="11"/>
  <c r="AV32" i="11"/>
  <c r="AI32" i="11"/>
  <c r="V32" i="11"/>
  <c r="I32" i="11"/>
  <c r="CI30" i="11"/>
  <c r="BV30" i="11"/>
  <c r="BI30" i="11"/>
  <c r="AV30" i="11"/>
  <c r="AI30" i="11"/>
  <c r="V30" i="11"/>
  <c r="I30" i="11"/>
  <c r="CI29" i="11"/>
  <c r="BV29" i="11"/>
  <c r="BI29" i="11"/>
  <c r="AV29" i="11"/>
  <c r="BI28" i="11"/>
  <c r="AV28" i="11"/>
  <c r="AI28" i="11"/>
  <c r="V28" i="11"/>
  <c r="I28" i="11"/>
  <c r="AI26" i="11"/>
  <c r="V26" i="11"/>
  <c r="I26" i="11"/>
  <c r="CI25" i="11"/>
  <c r="BV25" i="11"/>
  <c r="BI25" i="11"/>
  <c r="AV25" i="11"/>
  <c r="AI25" i="11"/>
  <c r="AV24" i="11"/>
  <c r="AI24" i="11"/>
  <c r="V24" i="11"/>
  <c r="I24" i="11"/>
  <c r="CI23" i="11"/>
  <c r="BV23" i="11"/>
  <c r="BI23" i="11"/>
  <c r="AV23" i="11"/>
  <c r="AI23" i="11"/>
  <c r="V23" i="11"/>
  <c r="I23" i="11"/>
  <c r="CI22" i="11"/>
  <c r="BV22" i="11"/>
  <c r="CI21" i="11"/>
  <c r="BV21" i="11"/>
  <c r="BI21" i="11"/>
  <c r="AV21" i="11"/>
  <c r="CI20" i="11"/>
  <c r="BV20" i="11"/>
  <c r="BI20" i="11"/>
  <c r="AV20" i="11"/>
  <c r="AI20" i="11"/>
  <c r="AI19" i="11"/>
  <c r="V19" i="11"/>
  <c r="CI17" i="11"/>
  <c r="AI17" i="11"/>
  <c r="V17" i="11"/>
  <c r="I17" i="11"/>
  <c r="AV16" i="11"/>
  <c r="AI16" i="11"/>
  <c r="V16" i="11"/>
  <c r="I16" i="11"/>
  <c r="CI14" i="11"/>
  <c r="BV14" i="11"/>
  <c r="BI14" i="11"/>
  <c r="AV14" i="11"/>
  <c r="AI14" i="11"/>
  <c r="V14" i="11"/>
  <c r="I14" i="11"/>
  <c r="CI13" i="11"/>
  <c r="BV13" i="11"/>
  <c r="BI13" i="11"/>
  <c r="AV13" i="11"/>
  <c r="AV12" i="11"/>
  <c r="AI12" i="11"/>
  <c r="V12" i="11"/>
  <c r="I12" i="11"/>
  <c r="CI11" i="11"/>
  <c r="BV11" i="11"/>
  <c r="BI11" i="11"/>
  <c r="AV11" i="11"/>
  <c r="AI11" i="11"/>
  <c r="V11" i="11"/>
  <c r="I11" i="11"/>
  <c r="AI10" i="11"/>
  <c r="V10" i="11"/>
  <c r="CI9" i="11"/>
  <c r="BV9" i="11"/>
  <c r="BI9" i="11"/>
  <c r="AV9" i="11"/>
  <c r="CI8" i="11"/>
  <c r="BV8" i="11"/>
  <c r="AV8" i="11"/>
  <c r="AI8" i="11"/>
  <c r="V8" i="11"/>
  <c r="I8" i="11"/>
  <c r="CI7" i="11"/>
  <c r="BV7" i="11"/>
  <c r="CH50" i="11"/>
  <c r="BU50" i="11"/>
  <c r="BH50" i="11"/>
  <c r="CH49" i="11"/>
  <c r="BU49" i="11"/>
  <c r="BH49" i="11"/>
  <c r="AU49" i="11"/>
  <c r="AH49" i="11"/>
  <c r="U49" i="11"/>
  <c r="CH48" i="11"/>
  <c r="BU48" i="11"/>
  <c r="BH48" i="11"/>
  <c r="AU48" i="11"/>
  <c r="AH48" i="11"/>
  <c r="U48" i="11"/>
  <c r="U47" i="11"/>
  <c r="H47" i="11"/>
  <c r="CH46" i="11"/>
  <c r="BU46" i="11"/>
  <c r="BH46" i="11"/>
  <c r="CH45" i="11"/>
  <c r="BU45" i="11"/>
  <c r="AU44" i="11"/>
  <c r="AH44" i="11"/>
  <c r="U44" i="11"/>
  <c r="H44" i="11"/>
  <c r="CH43" i="11"/>
  <c r="BU43" i="11"/>
  <c r="CH42" i="11"/>
  <c r="BU42" i="11"/>
  <c r="BH42" i="11"/>
  <c r="CH41" i="11"/>
  <c r="BU41" i="11"/>
  <c r="BH41" i="11"/>
  <c r="AU41" i="11"/>
  <c r="AU40" i="11"/>
  <c r="AH40" i="11"/>
  <c r="U40" i="11"/>
  <c r="H40" i="11"/>
  <c r="CH39" i="11"/>
  <c r="BU39" i="11"/>
  <c r="H38" i="11"/>
  <c r="CH37" i="11"/>
  <c r="BU37" i="11"/>
  <c r="BH37" i="11"/>
  <c r="AU37" i="11"/>
  <c r="AH37" i="11"/>
  <c r="U37" i="11"/>
  <c r="CH36" i="11"/>
  <c r="AU36" i="11"/>
  <c r="AH36" i="11"/>
  <c r="U36" i="11"/>
  <c r="H36" i="11"/>
  <c r="AU35" i="11"/>
  <c r="AH35" i="11"/>
  <c r="U35" i="11"/>
  <c r="H35" i="11"/>
  <c r="CH34" i="11"/>
  <c r="BU34" i="11"/>
  <c r="BH34" i="11"/>
  <c r="CH33" i="11"/>
  <c r="BU33" i="11"/>
  <c r="BH33" i="11"/>
  <c r="AU33" i="11"/>
  <c r="AH33" i="11"/>
  <c r="U33" i="11"/>
  <c r="AU32" i="11"/>
  <c r="AH32" i="11"/>
  <c r="U32" i="11"/>
  <c r="CH30" i="11"/>
  <c r="BU30" i="11"/>
  <c r="BH30" i="11"/>
  <c r="AU30" i="11"/>
  <c r="AH30" i="11"/>
  <c r="U30" i="11"/>
  <c r="H30" i="11"/>
  <c r="CH29" i="11"/>
  <c r="BU29" i="11"/>
  <c r="AU28" i="11"/>
  <c r="AH28" i="11"/>
  <c r="U28" i="11"/>
  <c r="H28" i="11"/>
  <c r="CH27" i="11"/>
  <c r="BU27" i="11"/>
  <c r="CH26" i="11"/>
  <c r="BU26" i="11"/>
  <c r="AH26" i="11"/>
  <c r="U26" i="11"/>
  <c r="H26" i="11"/>
  <c r="CH25" i="11"/>
  <c r="BU25" i="11"/>
  <c r="BH25" i="11"/>
  <c r="AU25" i="11"/>
  <c r="AU24" i="11"/>
  <c r="AH24" i="11"/>
  <c r="U24" i="11"/>
  <c r="H24" i="11"/>
  <c r="BH23" i="11"/>
  <c r="AU23" i="11"/>
  <c r="AH23" i="11"/>
  <c r="U23" i="11"/>
  <c r="CH21" i="11"/>
  <c r="BU21" i="11"/>
  <c r="BH21" i="11"/>
  <c r="AU21" i="11"/>
  <c r="AH21" i="11"/>
  <c r="U21" i="11"/>
  <c r="AU20" i="11"/>
  <c r="AH20" i="11"/>
  <c r="U20" i="11"/>
  <c r="H20" i="11"/>
  <c r="BU19" i="11"/>
  <c r="BH19" i="11"/>
  <c r="AU19" i="11"/>
  <c r="CH18" i="11"/>
  <c r="BU18" i="11"/>
  <c r="BH18" i="11"/>
  <c r="CH17" i="11"/>
  <c r="BU17" i="11"/>
  <c r="BH17" i="11"/>
  <c r="AU17" i="11"/>
  <c r="AH17" i="11"/>
  <c r="U17" i="11"/>
  <c r="H17" i="11"/>
  <c r="CH16" i="11"/>
  <c r="BU16" i="11"/>
  <c r="BH16" i="11"/>
  <c r="AU16" i="11"/>
  <c r="AH16" i="11"/>
  <c r="U16" i="11"/>
  <c r="CH14" i="11"/>
  <c r="BU14" i="11"/>
  <c r="AU14" i="11"/>
  <c r="AH14" i="11"/>
  <c r="U14" i="11"/>
  <c r="H14" i="11"/>
  <c r="CH13" i="11"/>
  <c r="BU13" i="11"/>
  <c r="CH12" i="11"/>
  <c r="BU12" i="11"/>
  <c r="AU12" i="11"/>
  <c r="AH12" i="11"/>
  <c r="U12" i="11"/>
  <c r="H12" i="11"/>
  <c r="BU11" i="11"/>
  <c r="CH10" i="11"/>
  <c r="BU10" i="11"/>
  <c r="CH9" i="11"/>
  <c r="BU9" i="11"/>
  <c r="BH9" i="11"/>
  <c r="AU9" i="11"/>
  <c r="AU8" i="11"/>
  <c r="AH8" i="11"/>
  <c r="U8" i="11"/>
  <c r="H8" i="11"/>
  <c r="U6" i="11"/>
  <c r="H6" i="11"/>
  <c r="CG50" i="11"/>
  <c r="BT50" i="11"/>
  <c r="BG50" i="11"/>
  <c r="CG49" i="11"/>
  <c r="BT49" i="11"/>
  <c r="BG49" i="11"/>
  <c r="AT49" i="11"/>
  <c r="AG49" i="11"/>
  <c r="T49" i="11"/>
  <c r="G49" i="11"/>
  <c r="AT48" i="11"/>
  <c r="AG48" i="11"/>
  <c r="AT47" i="11"/>
  <c r="AG47" i="11"/>
  <c r="T47" i="11"/>
  <c r="G47" i="11"/>
  <c r="AT46" i="11"/>
  <c r="AG46" i="11"/>
  <c r="T46" i="11"/>
  <c r="G46" i="11"/>
  <c r="CG45" i="11"/>
  <c r="CG44" i="11"/>
  <c r="BT44" i="11"/>
  <c r="BG44" i="11"/>
  <c r="AT44" i="11"/>
  <c r="AG44" i="11"/>
  <c r="T44" i="11"/>
  <c r="G44" i="11"/>
  <c r="CG43" i="11"/>
  <c r="BT43" i="11"/>
  <c r="CG41" i="11"/>
  <c r="BT41" i="11"/>
  <c r="BG41" i="11"/>
  <c r="AT41" i="11"/>
  <c r="BG40" i="11"/>
  <c r="AT40" i="11"/>
  <c r="AG40" i="11"/>
  <c r="T40" i="11"/>
  <c r="G40" i="11"/>
  <c r="AG39" i="11"/>
  <c r="T39" i="11"/>
  <c r="AG38" i="11"/>
  <c r="T38" i="11"/>
  <c r="G38" i="11"/>
  <c r="CG37" i="11"/>
  <c r="BT37" i="11"/>
  <c r="BG37" i="11"/>
  <c r="AT37" i="11"/>
  <c r="AT36" i="11"/>
  <c r="AG36" i="11"/>
  <c r="T36" i="11"/>
  <c r="G36" i="11"/>
  <c r="CG35" i="11"/>
  <c r="BT35" i="11"/>
  <c r="BG35" i="11"/>
  <c r="AT35" i="11"/>
  <c r="AG35" i="11"/>
  <c r="T35" i="11"/>
  <c r="G35" i="11"/>
  <c r="CG34" i="11"/>
  <c r="BT34" i="11"/>
  <c r="CG33" i="11"/>
  <c r="BT33" i="11"/>
  <c r="BG33" i="11"/>
  <c r="AT33" i="11"/>
  <c r="AG33" i="11"/>
  <c r="T33" i="11"/>
  <c r="G33" i="11"/>
  <c r="CG32" i="11"/>
  <c r="BT32" i="11"/>
  <c r="BG32" i="11"/>
  <c r="AT32" i="11"/>
  <c r="AG32" i="11"/>
  <c r="AT31" i="11"/>
  <c r="AG31" i="11"/>
  <c r="AT30" i="11"/>
  <c r="AG30" i="11"/>
  <c r="T30" i="11"/>
  <c r="G30" i="11"/>
  <c r="CG29" i="11"/>
  <c r="CG28" i="11"/>
  <c r="BT28" i="11"/>
  <c r="BG28" i="11"/>
  <c r="AT28" i="11"/>
  <c r="AG28" i="11"/>
  <c r="T28" i="11"/>
  <c r="CG27" i="11"/>
  <c r="BT27" i="11"/>
  <c r="BG27" i="11"/>
  <c r="CG25" i="11"/>
  <c r="BT25" i="11"/>
  <c r="BG25" i="11"/>
  <c r="AT25" i="11"/>
  <c r="AG25" i="11"/>
  <c r="T25" i="11"/>
  <c r="AT24" i="11"/>
  <c r="AG24" i="11"/>
  <c r="T24" i="11"/>
  <c r="AG23" i="11"/>
  <c r="T23" i="11"/>
  <c r="G23" i="11"/>
  <c r="CG22" i="11"/>
  <c r="BT22" i="11"/>
  <c r="CG21" i="11"/>
  <c r="BT21" i="11"/>
  <c r="BG21" i="11"/>
  <c r="AT21" i="11"/>
  <c r="AT20" i="11"/>
  <c r="AG20" i="11"/>
  <c r="CG18" i="11"/>
  <c r="BT18" i="11"/>
  <c r="BG18" i="11"/>
  <c r="AT18" i="11"/>
  <c r="AG18" i="11"/>
  <c r="CG17" i="11"/>
  <c r="T17" i="11"/>
  <c r="G17" i="11"/>
  <c r="AT16" i="11"/>
  <c r="AG16" i="11"/>
  <c r="T16" i="11"/>
  <c r="G16" i="11"/>
  <c r="CG15" i="11"/>
  <c r="BT15" i="11"/>
  <c r="CG14" i="11"/>
  <c r="BT14" i="11"/>
  <c r="AT14" i="11"/>
  <c r="AG14" i="11"/>
  <c r="T14" i="11"/>
  <c r="G14" i="11"/>
  <c r="CG13" i="11"/>
  <c r="BT13" i="11"/>
  <c r="BG13" i="11"/>
  <c r="AT13" i="11"/>
  <c r="AT12" i="11"/>
  <c r="AG12" i="11"/>
  <c r="T12" i="11"/>
  <c r="CG11" i="11"/>
  <c r="BT11" i="11"/>
  <c r="BG11" i="11"/>
  <c r="AT11" i="11"/>
  <c r="CG9" i="11"/>
  <c r="BT9" i="11"/>
  <c r="BG9" i="11"/>
  <c r="AT9" i="11"/>
  <c r="AG9" i="11"/>
  <c r="T9" i="11"/>
  <c r="G9" i="11"/>
  <c r="CG8" i="11"/>
  <c r="BT8" i="11"/>
  <c r="AT8" i="11"/>
  <c r="AG8" i="11"/>
  <c r="AG7" i="11"/>
  <c r="T7" i="11"/>
  <c r="CF50" i="11"/>
  <c r="BS50" i="11"/>
  <c r="BF50" i="11"/>
  <c r="AS50" i="11"/>
  <c r="AF50" i="11"/>
  <c r="S50" i="11"/>
  <c r="CF49" i="11"/>
  <c r="BS49" i="11"/>
  <c r="BF49" i="11"/>
  <c r="AS49" i="11"/>
  <c r="AF49" i="11"/>
  <c r="S49" i="11"/>
  <c r="AS48" i="11"/>
  <c r="AF48" i="11"/>
  <c r="S48" i="11"/>
  <c r="F48" i="11"/>
  <c r="BS47" i="11"/>
  <c r="CF46" i="11"/>
  <c r="BS46" i="11"/>
  <c r="BF46" i="11"/>
  <c r="AS46" i="11"/>
  <c r="AF46" i="11"/>
  <c r="S46" i="11"/>
  <c r="CF45" i="11"/>
  <c r="BS45" i="11"/>
  <c r="BF45" i="11"/>
  <c r="AS45" i="11"/>
  <c r="AS44" i="11"/>
  <c r="AF44" i="11"/>
  <c r="S44" i="11"/>
  <c r="F44" i="11"/>
  <c r="CF43" i="11"/>
  <c r="BS43" i="11"/>
  <c r="BF43" i="11"/>
  <c r="AS43" i="11"/>
  <c r="AF43" i="11"/>
  <c r="S43" i="11"/>
  <c r="F43" i="11"/>
  <c r="CF41" i="11"/>
  <c r="BS41" i="11"/>
  <c r="BF41" i="11"/>
  <c r="AS41" i="11"/>
  <c r="AF41" i="11"/>
  <c r="S41" i="11"/>
  <c r="AS40" i="11"/>
  <c r="AF40" i="11"/>
  <c r="S40" i="11"/>
  <c r="F40" i="11"/>
  <c r="S39" i="11"/>
  <c r="F39" i="11"/>
  <c r="CF38" i="11"/>
  <c r="BS38" i="11"/>
  <c r="BF38" i="11"/>
  <c r="AS38" i="11"/>
  <c r="CF37" i="11"/>
  <c r="BS37" i="11"/>
  <c r="BF37" i="11"/>
  <c r="AS37" i="11"/>
  <c r="AF37" i="11"/>
  <c r="S37" i="11"/>
  <c r="BS36" i="11"/>
  <c r="BF36" i="11"/>
  <c r="AS36" i="11"/>
  <c r="AF36" i="11"/>
  <c r="S36" i="11"/>
  <c r="F36" i="11"/>
  <c r="CF34" i="11"/>
  <c r="BS34" i="11"/>
  <c r="BF34" i="11"/>
  <c r="AS34" i="11"/>
  <c r="CF33" i="11"/>
  <c r="BS33" i="11"/>
  <c r="BF33" i="11"/>
  <c r="AS32" i="11"/>
  <c r="AF32" i="11"/>
  <c r="S32" i="11"/>
  <c r="F32" i="11"/>
  <c r="CF31" i="11"/>
  <c r="CF29" i="11"/>
  <c r="BS29" i="11"/>
  <c r="BF29" i="11"/>
  <c r="AS29" i="11"/>
  <c r="AF29" i="11"/>
  <c r="S29" i="11"/>
  <c r="CF28" i="11"/>
  <c r="BS28" i="11"/>
  <c r="AS28" i="11"/>
  <c r="AF28" i="11"/>
  <c r="S28" i="11"/>
  <c r="F28" i="11"/>
  <c r="AF27" i="11"/>
  <c r="S27" i="11"/>
  <c r="F27" i="11"/>
  <c r="CF26" i="11"/>
  <c r="BS26" i="11"/>
  <c r="BF26" i="11"/>
  <c r="AS26" i="11"/>
  <c r="CF25" i="11"/>
  <c r="BS25" i="11"/>
  <c r="BF25" i="11"/>
  <c r="AS25" i="11"/>
  <c r="AF25" i="11"/>
  <c r="S25" i="11"/>
  <c r="CF24" i="11"/>
  <c r="BS24" i="11"/>
  <c r="AS24" i="11"/>
  <c r="AF24" i="11"/>
  <c r="S24" i="11"/>
  <c r="F24" i="11"/>
  <c r="CF22" i="11"/>
  <c r="BS22" i="11"/>
  <c r="BF22" i="11"/>
  <c r="AS22" i="11"/>
  <c r="AF22" i="11"/>
  <c r="S22" i="11"/>
  <c r="F22" i="11"/>
  <c r="CF21" i="11"/>
  <c r="BS21" i="11"/>
  <c r="AS20" i="11"/>
  <c r="AF20" i="11"/>
  <c r="S20" i="11"/>
  <c r="F20" i="11"/>
  <c r="BF19" i="11"/>
  <c r="AS19" i="11"/>
  <c r="AF19" i="11"/>
  <c r="CF17" i="11"/>
  <c r="BS17" i="11"/>
  <c r="BF17" i="11"/>
  <c r="AS17" i="11"/>
  <c r="AF17" i="11"/>
  <c r="S17" i="11"/>
  <c r="F17" i="11"/>
  <c r="AS16" i="11"/>
  <c r="AF16" i="11"/>
  <c r="S16" i="11"/>
  <c r="F16" i="11"/>
  <c r="CF14" i="11"/>
  <c r="BS14" i="11"/>
  <c r="CF13" i="11"/>
  <c r="BS13" i="11"/>
  <c r="BF13" i="11"/>
  <c r="AS13" i="11"/>
  <c r="AF13" i="11"/>
  <c r="S13" i="11"/>
  <c r="F13" i="11"/>
  <c r="AS12" i="11"/>
  <c r="AF12" i="11"/>
  <c r="S12" i="11"/>
  <c r="F11" i="11"/>
  <c r="CF10" i="11"/>
  <c r="BS10" i="11"/>
  <c r="BF10" i="11"/>
  <c r="AS10" i="11"/>
  <c r="CF9" i="11"/>
  <c r="BS9" i="11"/>
  <c r="BF9" i="11"/>
  <c r="AS9" i="11"/>
  <c r="AF9" i="11"/>
  <c r="S9" i="11"/>
  <c r="F9" i="11"/>
  <c r="BS8" i="11"/>
  <c r="BF8" i="11"/>
  <c r="AS8" i="11"/>
  <c r="AF8" i="11"/>
  <c r="S8" i="11"/>
  <c r="F8" i="11"/>
  <c r="CF7" i="11"/>
  <c r="CE50" i="11"/>
  <c r="BR50" i="11"/>
  <c r="BE50" i="11"/>
  <c r="AR50" i="11"/>
  <c r="AE50" i="11"/>
  <c r="R50" i="11"/>
  <c r="E50" i="11"/>
  <c r="CE49" i="11"/>
  <c r="BR49" i="11"/>
  <c r="BE49" i="11"/>
  <c r="AR48" i="11"/>
  <c r="AE48" i="11"/>
  <c r="R48" i="11"/>
  <c r="E48" i="11"/>
  <c r="R46" i="11"/>
  <c r="E46" i="11"/>
  <c r="CE45" i="11"/>
  <c r="BR45" i="11"/>
  <c r="BE45" i="11"/>
  <c r="AR45" i="11"/>
  <c r="AE45" i="11"/>
  <c r="R45" i="11"/>
  <c r="E45" i="11"/>
  <c r="AR44" i="11"/>
  <c r="AE44" i="11"/>
  <c r="R44" i="11"/>
  <c r="E44" i="11"/>
  <c r="CE43" i="11"/>
  <c r="BR43" i="11"/>
  <c r="BE43" i="11"/>
  <c r="AR43" i="11"/>
  <c r="AE43" i="11"/>
  <c r="R43" i="11"/>
  <c r="E43" i="11"/>
  <c r="CE42" i="11"/>
  <c r="BR42" i="11"/>
  <c r="CE41" i="11"/>
  <c r="BR41" i="11"/>
  <c r="BE41" i="11"/>
  <c r="AR41" i="11"/>
  <c r="AE41" i="11"/>
  <c r="R41" i="11"/>
  <c r="E41" i="11"/>
  <c r="CE40" i="11"/>
  <c r="BR40" i="11"/>
  <c r="BE40" i="11"/>
  <c r="AR40" i="11"/>
  <c r="AE40" i="11"/>
  <c r="R40" i="11"/>
  <c r="E39" i="11"/>
  <c r="CE38" i="11"/>
  <c r="BR38" i="11"/>
  <c r="BE38" i="11"/>
  <c r="CE37" i="11"/>
  <c r="BR37" i="11"/>
  <c r="BE37" i="11"/>
  <c r="AR37" i="11"/>
  <c r="AE37" i="11"/>
  <c r="R37" i="11"/>
  <c r="E37" i="11"/>
  <c r="CE36" i="11"/>
  <c r="BR36" i="11"/>
  <c r="BE36" i="11"/>
  <c r="AR36" i="11"/>
  <c r="AE36" i="11"/>
  <c r="R36" i="11"/>
  <c r="E36" i="11"/>
  <c r="CE34" i="11"/>
  <c r="BR34" i="11"/>
  <c r="BE34" i="11"/>
  <c r="AR34" i="11"/>
  <c r="AE34" i="11"/>
  <c r="R34" i="11"/>
  <c r="E34" i="11"/>
  <c r="CE33" i="11"/>
  <c r="BR33" i="11"/>
  <c r="BE33" i="11"/>
  <c r="AR32" i="11"/>
  <c r="AE32" i="11"/>
  <c r="R32" i="11"/>
  <c r="E32" i="11"/>
  <c r="BE31" i="11"/>
  <c r="AR31" i="11"/>
  <c r="AE31" i="11"/>
  <c r="CE29" i="11"/>
  <c r="BR29" i="11"/>
  <c r="BE29" i="11"/>
  <c r="AR29" i="11"/>
  <c r="AE29" i="11"/>
  <c r="R29" i="11"/>
  <c r="E29" i="11"/>
  <c r="AR28" i="11"/>
  <c r="AE28" i="11"/>
  <c r="R28" i="11"/>
  <c r="E28" i="11"/>
  <c r="CE26" i="11"/>
  <c r="BR26" i="11"/>
  <c r="CE25" i="11"/>
  <c r="BR25" i="11"/>
  <c r="BE25" i="11"/>
  <c r="AR25" i="11"/>
  <c r="AE25" i="11"/>
  <c r="R25" i="11"/>
  <c r="E25" i="11"/>
  <c r="AR24" i="11"/>
  <c r="AE24" i="11"/>
  <c r="R24" i="11"/>
  <c r="AE23" i="11"/>
  <c r="R23" i="11"/>
  <c r="E23" i="11"/>
  <c r="CE22" i="11"/>
  <c r="BR22" i="11"/>
  <c r="BE22" i="11"/>
  <c r="AR22" i="11"/>
  <c r="R22" i="11"/>
  <c r="CE21" i="11"/>
  <c r="BR21" i="11"/>
  <c r="BE21" i="11"/>
  <c r="AR21" i="11"/>
  <c r="AE21" i="11"/>
  <c r="R21" i="11"/>
  <c r="E21" i="11"/>
  <c r="CE20" i="11"/>
  <c r="BR20" i="11"/>
  <c r="BE20" i="11"/>
  <c r="AR20" i="11"/>
  <c r="AE20" i="11"/>
  <c r="R20" i="11"/>
  <c r="E20" i="11"/>
  <c r="CE18" i="11"/>
  <c r="BR18" i="11"/>
  <c r="BE18" i="11"/>
  <c r="CE17" i="11"/>
  <c r="BR17" i="11"/>
  <c r="BE17" i="11"/>
  <c r="AR16" i="11"/>
  <c r="AE16" i="11"/>
  <c r="R16" i="11"/>
  <c r="E16" i="11"/>
  <c r="CE15" i="11"/>
  <c r="R14" i="11"/>
  <c r="E14" i="11"/>
  <c r="CE13" i="11"/>
  <c r="BR13" i="11"/>
  <c r="BE13" i="11"/>
  <c r="AR13" i="11"/>
  <c r="AE13" i="11"/>
  <c r="R13" i="11"/>
  <c r="E13" i="11"/>
  <c r="AR12" i="11"/>
  <c r="AE12" i="11"/>
  <c r="R12" i="11"/>
  <c r="E12" i="11"/>
  <c r="CE11" i="11"/>
  <c r="BR11" i="11"/>
  <c r="BE11" i="11"/>
  <c r="AR11" i="11"/>
  <c r="AE11" i="11"/>
  <c r="R11" i="11"/>
  <c r="E11" i="11"/>
  <c r="CE10" i="11"/>
  <c r="BR10" i="11"/>
  <c r="CE9" i="11"/>
  <c r="BR9" i="11"/>
  <c r="BE9" i="11"/>
  <c r="AR9" i="11"/>
  <c r="AE9" i="11"/>
  <c r="R9" i="11"/>
  <c r="CE8" i="11"/>
  <c r="BR8" i="11"/>
  <c r="BE8" i="11"/>
  <c r="AR8" i="11"/>
  <c r="AE8" i="11"/>
  <c r="R8" i="11"/>
  <c r="R7" i="11"/>
  <c r="E7" i="11"/>
  <c r="CE6" i="11"/>
  <c r="BR6" i="11"/>
  <c r="BE6" i="11"/>
  <c r="AE6" i="11"/>
  <c r="E6" i="11"/>
  <c r="X63" i="3"/>
  <c r="I63" i="3"/>
  <c r="X62" i="3"/>
  <c r="X61" i="3"/>
  <c r="X60" i="3"/>
  <c r="X59" i="3"/>
  <c r="X58" i="3"/>
  <c r="X57" i="3"/>
  <c r="U55" i="3"/>
  <c r="W52" i="3"/>
  <c r="CD50" i="11" s="1"/>
  <c r="T52" i="3"/>
  <c r="BQ50" i="11" s="1"/>
  <c r="Q52" i="3"/>
  <c r="BD50" i="11" s="1"/>
  <c r="N52" i="3"/>
  <c r="AQ50" i="11" s="1"/>
  <c r="K52" i="3"/>
  <c r="AD50" i="11" s="1"/>
  <c r="H52" i="3"/>
  <c r="Q50" i="11" s="1"/>
  <c r="E52" i="3"/>
  <c r="D50" i="11" s="1"/>
  <c r="B52" i="3"/>
  <c r="W51" i="3"/>
  <c r="CD49" i="11" s="1"/>
  <c r="T51" i="3"/>
  <c r="BQ49" i="11" s="1"/>
  <c r="Q51" i="3"/>
  <c r="BD49" i="11" s="1"/>
  <c r="N51" i="3"/>
  <c r="AQ49" i="11" s="1"/>
  <c r="K51" i="3"/>
  <c r="AD49" i="11" s="1"/>
  <c r="H51" i="3"/>
  <c r="Q49" i="11" s="1"/>
  <c r="E51" i="3"/>
  <c r="D49" i="11" s="1"/>
  <c r="B51" i="3"/>
  <c r="W50" i="3"/>
  <c r="CD48" i="11" s="1"/>
  <c r="T50" i="3"/>
  <c r="BQ48" i="11" s="1"/>
  <c r="Q50" i="3"/>
  <c r="BD48" i="11" s="1"/>
  <c r="N50" i="3"/>
  <c r="AQ48" i="11" s="1"/>
  <c r="K50" i="3"/>
  <c r="AD48" i="11" s="1"/>
  <c r="H50" i="3"/>
  <c r="Q48" i="11" s="1"/>
  <c r="E50" i="3"/>
  <c r="D48" i="11" s="1"/>
  <c r="B50" i="3"/>
  <c r="W49" i="3"/>
  <c r="CD47" i="11" s="1"/>
  <c r="T49" i="3"/>
  <c r="BQ47" i="11" s="1"/>
  <c r="Q49" i="3"/>
  <c r="BD47" i="11" s="1"/>
  <c r="N49" i="3"/>
  <c r="AQ47" i="11" s="1"/>
  <c r="K49" i="3"/>
  <c r="AD47" i="11" s="1"/>
  <c r="H49" i="3"/>
  <c r="Q47" i="11" s="1"/>
  <c r="E49" i="3"/>
  <c r="D47" i="11" s="1"/>
  <c r="B49" i="3"/>
  <c r="W48" i="3"/>
  <c r="CD46" i="11" s="1"/>
  <c r="T48" i="3"/>
  <c r="BQ46" i="11" s="1"/>
  <c r="Q48" i="3"/>
  <c r="BD46" i="11" s="1"/>
  <c r="N48" i="3"/>
  <c r="AQ46" i="11" s="1"/>
  <c r="K48" i="3"/>
  <c r="AD46" i="11" s="1"/>
  <c r="H48" i="3"/>
  <c r="Q46" i="11" s="1"/>
  <c r="E48" i="3"/>
  <c r="D46" i="11" s="1"/>
  <c r="B48" i="3"/>
  <c r="W47" i="3"/>
  <c r="CD45" i="11" s="1"/>
  <c r="T47" i="3"/>
  <c r="BQ45" i="11" s="1"/>
  <c r="Q47" i="3"/>
  <c r="BD45" i="11" s="1"/>
  <c r="N47" i="3"/>
  <c r="AQ45" i="11" s="1"/>
  <c r="K47" i="3"/>
  <c r="AD45" i="11" s="1"/>
  <c r="H47" i="3"/>
  <c r="Q45" i="11" s="1"/>
  <c r="E47" i="3"/>
  <c r="D45" i="11" s="1"/>
  <c r="B47" i="3"/>
  <c r="W46" i="3"/>
  <c r="CD44" i="11" s="1"/>
  <c r="T46" i="3"/>
  <c r="BQ44" i="11" s="1"/>
  <c r="Q46" i="3"/>
  <c r="BD44" i="11" s="1"/>
  <c r="N46" i="3"/>
  <c r="AQ44" i="11" s="1"/>
  <c r="K46" i="3"/>
  <c r="AD44" i="11" s="1"/>
  <c r="H46" i="3"/>
  <c r="Q44" i="11" s="1"/>
  <c r="E46" i="3"/>
  <c r="D44" i="11" s="1"/>
  <c r="B46" i="3"/>
  <c r="W45" i="3"/>
  <c r="CD43" i="11" s="1"/>
  <c r="T45" i="3"/>
  <c r="BQ43" i="11" s="1"/>
  <c r="Q45" i="3"/>
  <c r="BD43" i="11" s="1"/>
  <c r="N45" i="3"/>
  <c r="AQ43" i="11" s="1"/>
  <c r="K45" i="3"/>
  <c r="AD43" i="11" s="1"/>
  <c r="H45" i="3"/>
  <c r="Q43" i="11" s="1"/>
  <c r="E45" i="3"/>
  <c r="D43" i="11" s="1"/>
  <c r="B45" i="3"/>
  <c r="W44" i="3"/>
  <c r="CD42" i="11" s="1"/>
  <c r="T44" i="3"/>
  <c r="BQ42" i="11" s="1"/>
  <c r="Q44" i="3"/>
  <c r="BD42" i="11" s="1"/>
  <c r="N44" i="3"/>
  <c r="AQ42" i="11" s="1"/>
  <c r="K44" i="3"/>
  <c r="AD42" i="11" s="1"/>
  <c r="H44" i="3"/>
  <c r="Q42" i="11" s="1"/>
  <c r="E44" i="3"/>
  <c r="D42" i="11" s="1"/>
  <c r="B44" i="3"/>
  <c r="W43" i="3"/>
  <c r="CD41" i="11" s="1"/>
  <c r="T43" i="3"/>
  <c r="BQ41" i="11" s="1"/>
  <c r="Q43" i="3"/>
  <c r="BD41" i="11" s="1"/>
  <c r="N43" i="3"/>
  <c r="AQ41" i="11" s="1"/>
  <c r="K43" i="3"/>
  <c r="AD41" i="11" s="1"/>
  <c r="H43" i="3"/>
  <c r="Q41" i="11" s="1"/>
  <c r="E43" i="3"/>
  <c r="D41" i="11" s="1"/>
  <c r="B43" i="3"/>
  <c r="W42" i="3"/>
  <c r="CD40" i="11" s="1"/>
  <c r="T42" i="3"/>
  <c r="BQ40" i="11" s="1"/>
  <c r="Q42" i="3"/>
  <c r="BD40" i="11" s="1"/>
  <c r="N42" i="3"/>
  <c r="AQ40" i="11" s="1"/>
  <c r="K42" i="3"/>
  <c r="AD40" i="11" s="1"/>
  <c r="H42" i="3"/>
  <c r="Q40" i="11" s="1"/>
  <c r="E42" i="3"/>
  <c r="D40" i="11" s="1"/>
  <c r="B42" i="3"/>
  <c r="W41" i="3"/>
  <c r="CD39" i="11" s="1"/>
  <c r="T41" i="3"/>
  <c r="BQ39" i="11" s="1"/>
  <c r="Q41" i="3"/>
  <c r="BD39" i="11" s="1"/>
  <c r="N41" i="3"/>
  <c r="AQ39" i="11" s="1"/>
  <c r="K41" i="3"/>
  <c r="AD39" i="11" s="1"/>
  <c r="H41" i="3"/>
  <c r="Q39" i="11" s="1"/>
  <c r="E41" i="3"/>
  <c r="D39" i="11" s="1"/>
  <c r="B41" i="3"/>
  <c r="W40" i="3"/>
  <c r="CD38" i="11" s="1"/>
  <c r="T40" i="3"/>
  <c r="BQ38" i="11" s="1"/>
  <c r="Q40" i="3"/>
  <c r="BD38" i="11" s="1"/>
  <c r="N40" i="3"/>
  <c r="AQ38" i="11" s="1"/>
  <c r="K40" i="3"/>
  <c r="AD38" i="11" s="1"/>
  <c r="H40" i="3"/>
  <c r="Q38" i="11" s="1"/>
  <c r="E40" i="3"/>
  <c r="D38" i="11" s="1"/>
  <c r="B40" i="3"/>
  <c r="W39" i="3"/>
  <c r="CD37" i="11" s="1"/>
  <c r="T39" i="3"/>
  <c r="BQ37" i="11" s="1"/>
  <c r="Q39" i="3"/>
  <c r="BD37" i="11" s="1"/>
  <c r="N39" i="3"/>
  <c r="AQ37" i="11" s="1"/>
  <c r="K39" i="3"/>
  <c r="AD37" i="11" s="1"/>
  <c r="H39" i="3"/>
  <c r="Q37" i="11" s="1"/>
  <c r="E39" i="3"/>
  <c r="D37" i="11" s="1"/>
  <c r="B39" i="3"/>
  <c r="W38" i="3"/>
  <c r="CD36" i="11" s="1"/>
  <c r="T38" i="3"/>
  <c r="BQ36" i="11" s="1"/>
  <c r="Q38" i="3"/>
  <c r="BD36" i="11" s="1"/>
  <c r="N38" i="3"/>
  <c r="AQ36" i="11" s="1"/>
  <c r="K38" i="3"/>
  <c r="AD36" i="11" s="1"/>
  <c r="H38" i="3"/>
  <c r="Q36" i="11" s="1"/>
  <c r="E38" i="3"/>
  <c r="D36" i="11" s="1"/>
  <c r="B38" i="3"/>
  <c r="W37" i="3"/>
  <c r="CD35" i="11" s="1"/>
  <c r="T37" i="3"/>
  <c r="BQ35" i="11" s="1"/>
  <c r="Q37" i="3"/>
  <c r="BD35" i="11" s="1"/>
  <c r="N37" i="3"/>
  <c r="AQ35" i="11" s="1"/>
  <c r="K37" i="3"/>
  <c r="AD35" i="11" s="1"/>
  <c r="H37" i="3"/>
  <c r="Q35" i="11" s="1"/>
  <c r="E37" i="3"/>
  <c r="D35" i="11" s="1"/>
  <c r="B37" i="3"/>
  <c r="W36" i="3"/>
  <c r="CD34" i="11" s="1"/>
  <c r="T36" i="3"/>
  <c r="BQ34" i="11" s="1"/>
  <c r="Q36" i="3"/>
  <c r="BD34" i="11" s="1"/>
  <c r="N36" i="3"/>
  <c r="AQ34" i="11" s="1"/>
  <c r="K36" i="3"/>
  <c r="AD34" i="11" s="1"/>
  <c r="H36" i="3"/>
  <c r="Q34" i="11" s="1"/>
  <c r="E36" i="3"/>
  <c r="D34" i="11" s="1"/>
  <c r="B36" i="3"/>
  <c r="W35" i="3"/>
  <c r="CD33" i="11" s="1"/>
  <c r="T35" i="3"/>
  <c r="BQ33" i="11" s="1"/>
  <c r="Q35" i="3"/>
  <c r="BD33" i="11" s="1"/>
  <c r="N35" i="3"/>
  <c r="AQ33" i="11" s="1"/>
  <c r="K35" i="3"/>
  <c r="AD33" i="11" s="1"/>
  <c r="H35" i="3"/>
  <c r="Q33" i="11" s="1"/>
  <c r="E35" i="3"/>
  <c r="D33" i="11" s="1"/>
  <c r="B35" i="3"/>
  <c r="W34" i="3"/>
  <c r="CD32" i="11" s="1"/>
  <c r="T34" i="3"/>
  <c r="BQ32" i="11" s="1"/>
  <c r="Q34" i="3"/>
  <c r="BD32" i="11" s="1"/>
  <c r="N34" i="3"/>
  <c r="AQ32" i="11" s="1"/>
  <c r="K34" i="3"/>
  <c r="AD32" i="11" s="1"/>
  <c r="H34" i="3"/>
  <c r="Q32" i="11" s="1"/>
  <c r="E34" i="3"/>
  <c r="D32" i="11" s="1"/>
  <c r="B34" i="3"/>
  <c r="W33" i="3"/>
  <c r="CD31" i="11" s="1"/>
  <c r="T33" i="3"/>
  <c r="BQ31" i="11" s="1"/>
  <c r="Q33" i="3"/>
  <c r="BD31" i="11" s="1"/>
  <c r="N33" i="3"/>
  <c r="AQ31" i="11" s="1"/>
  <c r="K33" i="3"/>
  <c r="AD31" i="11" s="1"/>
  <c r="H33" i="3"/>
  <c r="Q31" i="11" s="1"/>
  <c r="E33" i="3"/>
  <c r="D31" i="11" s="1"/>
  <c r="B33" i="3"/>
  <c r="W32" i="3"/>
  <c r="CD30" i="11" s="1"/>
  <c r="T32" i="3"/>
  <c r="BQ30" i="11" s="1"/>
  <c r="Q32" i="3"/>
  <c r="BD30" i="11" s="1"/>
  <c r="N32" i="3"/>
  <c r="AQ30" i="11" s="1"/>
  <c r="K32" i="3"/>
  <c r="AD30" i="11" s="1"/>
  <c r="H32" i="3"/>
  <c r="Q30" i="11" s="1"/>
  <c r="E32" i="3"/>
  <c r="D30" i="11" s="1"/>
  <c r="B32" i="3"/>
  <c r="W31" i="3"/>
  <c r="CD29" i="11" s="1"/>
  <c r="T31" i="3"/>
  <c r="BQ29" i="11" s="1"/>
  <c r="Q31" i="3"/>
  <c r="BD29" i="11" s="1"/>
  <c r="N31" i="3"/>
  <c r="AQ29" i="11" s="1"/>
  <c r="K31" i="3"/>
  <c r="AD29" i="11" s="1"/>
  <c r="H31" i="3"/>
  <c r="Q29" i="11" s="1"/>
  <c r="E31" i="3"/>
  <c r="D29" i="11" s="1"/>
  <c r="B31" i="3"/>
  <c r="W30" i="3"/>
  <c r="CD28" i="11" s="1"/>
  <c r="T30" i="3"/>
  <c r="BQ28" i="11" s="1"/>
  <c r="Q30" i="3"/>
  <c r="BD28" i="11" s="1"/>
  <c r="N30" i="3"/>
  <c r="AQ28" i="11" s="1"/>
  <c r="K30" i="3"/>
  <c r="AD28" i="11" s="1"/>
  <c r="H30" i="3"/>
  <c r="Q28" i="11" s="1"/>
  <c r="E30" i="3"/>
  <c r="D28" i="11" s="1"/>
  <c r="B30" i="3"/>
  <c r="W29" i="3"/>
  <c r="CD27" i="11" s="1"/>
  <c r="T29" i="3"/>
  <c r="BQ27" i="11" s="1"/>
  <c r="Q29" i="3"/>
  <c r="BD27" i="11" s="1"/>
  <c r="N29" i="3"/>
  <c r="AQ27" i="11" s="1"/>
  <c r="K29" i="3"/>
  <c r="AD27" i="11" s="1"/>
  <c r="H29" i="3"/>
  <c r="Q27" i="11" s="1"/>
  <c r="E29" i="3"/>
  <c r="D27" i="11" s="1"/>
  <c r="B29" i="3"/>
  <c r="W28" i="3"/>
  <c r="CD26" i="11" s="1"/>
  <c r="T28" i="3"/>
  <c r="BQ26" i="11" s="1"/>
  <c r="Q28" i="3"/>
  <c r="BD26" i="11" s="1"/>
  <c r="N28" i="3"/>
  <c r="AQ26" i="11" s="1"/>
  <c r="K28" i="3"/>
  <c r="AD26" i="11" s="1"/>
  <c r="H28" i="3"/>
  <c r="Q26" i="11" s="1"/>
  <c r="E28" i="3"/>
  <c r="D26" i="11" s="1"/>
  <c r="B28" i="3"/>
  <c r="W27" i="3"/>
  <c r="CD25" i="11" s="1"/>
  <c r="T27" i="3"/>
  <c r="BQ25" i="11" s="1"/>
  <c r="Q27" i="3"/>
  <c r="BD25" i="11" s="1"/>
  <c r="N27" i="3"/>
  <c r="AQ25" i="11" s="1"/>
  <c r="K27" i="3"/>
  <c r="AD25" i="11" s="1"/>
  <c r="H27" i="3"/>
  <c r="Q25" i="11" s="1"/>
  <c r="E27" i="3"/>
  <c r="D25" i="11" s="1"/>
  <c r="B27" i="3"/>
  <c r="W26" i="3"/>
  <c r="CD24" i="11" s="1"/>
  <c r="T26" i="3"/>
  <c r="BQ24" i="11" s="1"/>
  <c r="Q26" i="3"/>
  <c r="BD24" i="11" s="1"/>
  <c r="N26" i="3"/>
  <c r="AQ24" i="11" s="1"/>
  <c r="K26" i="3"/>
  <c r="AD24" i="11" s="1"/>
  <c r="H26" i="3"/>
  <c r="Q24" i="11" s="1"/>
  <c r="E26" i="3"/>
  <c r="D24" i="11" s="1"/>
  <c r="B26" i="3"/>
  <c r="W25" i="3"/>
  <c r="CD23" i="11" s="1"/>
  <c r="T25" i="3"/>
  <c r="BQ23" i="11" s="1"/>
  <c r="Q25" i="3"/>
  <c r="BD23" i="11" s="1"/>
  <c r="N25" i="3"/>
  <c r="AQ23" i="11" s="1"/>
  <c r="K25" i="3"/>
  <c r="AD23" i="11" s="1"/>
  <c r="H25" i="3"/>
  <c r="Q23" i="11" s="1"/>
  <c r="E25" i="3"/>
  <c r="D23" i="11" s="1"/>
  <c r="B25" i="3"/>
  <c r="W24" i="3"/>
  <c r="CD22" i="11" s="1"/>
  <c r="T24" i="3"/>
  <c r="BQ22" i="11" s="1"/>
  <c r="Q24" i="3"/>
  <c r="BD22" i="11" s="1"/>
  <c r="N24" i="3"/>
  <c r="AQ22" i="11" s="1"/>
  <c r="K24" i="3"/>
  <c r="AD22" i="11" s="1"/>
  <c r="H24" i="3"/>
  <c r="Q22" i="11" s="1"/>
  <c r="E24" i="3"/>
  <c r="D22" i="11" s="1"/>
  <c r="B24" i="3"/>
  <c r="W23" i="3"/>
  <c r="CD21" i="11" s="1"/>
  <c r="T23" i="3"/>
  <c r="BQ21" i="11" s="1"/>
  <c r="Q23" i="3"/>
  <c r="BD21" i="11" s="1"/>
  <c r="N23" i="3"/>
  <c r="AQ21" i="11" s="1"/>
  <c r="K23" i="3"/>
  <c r="AD21" i="11" s="1"/>
  <c r="H23" i="3"/>
  <c r="Q21" i="11" s="1"/>
  <c r="E23" i="3"/>
  <c r="D21" i="11" s="1"/>
  <c r="B23" i="3"/>
  <c r="W22" i="3"/>
  <c r="CD20" i="11" s="1"/>
  <c r="T22" i="3"/>
  <c r="BQ20" i="11" s="1"/>
  <c r="Q22" i="3"/>
  <c r="BD20" i="11" s="1"/>
  <c r="N22" i="3"/>
  <c r="AQ20" i="11" s="1"/>
  <c r="K22" i="3"/>
  <c r="AD20" i="11" s="1"/>
  <c r="H22" i="3"/>
  <c r="Q20" i="11" s="1"/>
  <c r="E22" i="3"/>
  <c r="D20" i="11" s="1"/>
  <c r="B22" i="3"/>
  <c r="W21" i="3"/>
  <c r="CD19" i="11" s="1"/>
  <c r="T21" i="3"/>
  <c r="BQ19" i="11" s="1"/>
  <c r="Q21" i="3"/>
  <c r="BD19" i="11" s="1"/>
  <c r="N21" i="3"/>
  <c r="AQ19" i="11" s="1"/>
  <c r="K21" i="3"/>
  <c r="AD19" i="11" s="1"/>
  <c r="H21" i="3"/>
  <c r="Q19" i="11" s="1"/>
  <c r="E21" i="3"/>
  <c r="D19" i="11" s="1"/>
  <c r="B21" i="3"/>
  <c r="W20" i="3"/>
  <c r="CD18" i="11" s="1"/>
  <c r="T20" i="3"/>
  <c r="BQ18" i="11" s="1"/>
  <c r="Q20" i="3"/>
  <c r="BD18" i="11" s="1"/>
  <c r="N20" i="3"/>
  <c r="AQ18" i="11" s="1"/>
  <c r="K20" i="3"/>
  <c r="AD18" i="11" s="1"/>
  <c r="H20" i="3"/>
  <c r="Q18" i="11" s="1"/>
  <c r="E20" i="3"/>
  <c r="D18" i="11" s="1"/>
  <c r="B20" i="3"/>
  <c r="W19" i="3"/>
  <c r="CD17" i="11" s="1"/>
  <c r="T19" i="3"/>
  <c r="BQ17" i="11" s="1"/>
  <c r="Q19" i="3"/>
  <c r="BD17" i="11" s="1"/>
  <c r="N19" i="3"/>
  <c r="AQ17" i="11" s="1"/>
  <c r="K19" i="3"/>
  <c r="AD17" i="11" s="1"/>
  <c r="H19" i="3"/>
  <c r="Q17" i="11" s="1"/>
  <c r="E19" i="3"/>
  <c r="D17" i="11" s="1"/>
  <c r="B19" i="3"/>
  <c r="W18" i="3"/>
  <c r="CD16" i="11" s="1"/>
  <c r="T18" i="3"/>
  <c r="BQ16" i="11" s="1"/>
  <c r="Q18" i="3"/>
  <c r="BD16" i="11" s="1"/>
  <c r="N18" i="3"/>
  <c r="AQ16" i="11" s="1"/>
  <c r="K18" i="3"/>
  <c r="AD16" i="11" s="1"/>
  <c r="H18" i="3"/>
  <c r="Q16" i="11" s="1"/>
  <c r="E18" i="3"/>
  <c r="D16" i="11" s="1"/>
  <c r="B18" i="3"/>
  <c r="W17" i="3"/>
  <c r="CD15" i="11" s="1"/>
  <c r="T17" i="3"/>
  <c r="BQ15" i="11" s="1"/>
  <c r="Q17" i="3"/>
  <c r="BD15" i="11" s="1"/>
  <c r="N17" i="3"/>
  <c r="AQ15" i="11" s="1"/>
  <c r="K17" i="3"/>
  <c r="AD15" i="11" s="1"/>
  <c r="H17" i="3"/>
  <c r="Q15" i="11" s="1"/>
  <c r="E17" i="3"/>
  <c r="D15" i="11" s="1"/>
  <c r="B17" i="3"/>
  <c r="W16" i="3"/>
  <c r="CD14" i="11" s="1"/>
  <c r="T16" i="3"/>
  <c r="BQ14" i="11" s="1"/>
  <c r="Q16" i="3"/>
  <c r="BD14" i="11" s="1"/>
  <c r="N16" i="3"/>
  <c r="AQ14" i="11" s="1"/>
  <c r="K16" i="3"/>
  <c r="AD14" i="11" s="1"/>
  <c r="H16" i="3"/>
  <c r="Q14" i="11" s="1"/>
  <c r="E16" i="3"/>
  <c r="D14" i="11" s="1"/>
  <c r="B16" i="3"/>
  <c r="W15" i="3"/>
  <c r="CD13" i="11" s="1"/>
  <c r="T15" i="3"/>
  <c r="BQ13" i="11" s="1"/>
  <c r="Q15" i="3"/>
  <c r="BD13" i="11" s="1"/>
  <c r="N15" i="3"/>
  <c r="AQ13" i="11" s="1"/>
  <c r="K15" i="3"/>
  <c r="AD13" i="11" s="1"/>
  <c r="H15" i="3"/>
  <c r="Q13" i="11" s="1"/>
  <c r="E15" i="3"/>
  <c r="D13" i="11" s="1"/>
  <c r="B15" i="3"/>
  <c r="W14" i="3"/>
  <c r="CD12" i="11" s="1"/>
  <c r="T14" i="3"/>
  <c r="BQ12" i="11" s="1"/>
  <c r="Q14" i="3"/>
  <c r="BD12" i="11" s="1"/>
  <c r="N14" i="3"/>
  <c r="AQ12" i="11" s="1"/>
  <c r="K14" i="3"/>
  <c r="AD12" i="11" s="1"/>
  <c r="H14" i="3"/>
  <c r="Q12" i="11" s="1"/>
  <c r="E14" i="3"/>
  <c r="D12" i="11" s="1"/>
  <c r="B14" i="3"/>
  <c r="W13" i="3"/>
  <c r="CD11" i="11" s="1"/>
  <c r="T13" i="3"/>
  <c r="BQ11" i="11" s="1"/>
  <c r="Q13" i="3"/>
  <c r="BD11" i="11" s="1"/>
  <c r="N13" i="3"/>
  <c r="AQ11" i="11" s="1"/>
  <c r="K13" i="3"/>
  <c r="AD11" i="11" s="1"/>
  <c r="H13" i="3"/>
  <c r="Q11" i="11" s="1"/>
  <c r="E13" i="3"/>
  <c r="D11" i="11" s="1"/>
  <c r="B13" i="3"/>
  <c r="W12" i="3"/>
  <c r="CD10" i="11" s="1"/>
  <c r="T12" i="3"/>
  <c r="BQ10" i="11" s="1"/>
  <c r="Q12" i="3"/>
  <c r="BD10" i="11" s="1"/>
  <c r="N12" i="3"/>
  <c r="AQ10" i="11" s="1"/>
  <c r="K12" i="3"/>
  <c r="AD10" i="11" s="1"/>
  <c r="H12" i="3"/>
  <c r="Q10" i="11" s="1"/>
  <c r="E12" i="3"/>
  <c r="D10" i="11" s="1"/>
  <c r="B12" i="3"/>
  <c r="W11" i="3"/>
  <c r="CD9" i="11" s="1"/>
  <c r="T11" i="3"/>
  <c r="BQ9" i="11" s="1"/>
  <c r="Q11" i="3"/>
  <c r="BD9" i="11" s="1"/>
  <c r="N11" i="3"/>
  <c r="AQ9" i="11" s="1"/>
  <c r="K11" i="3"/>
  <c r="AD9" i="11" s="1"/>
  <c r="H11" i="3"/>
  <c r="Q9" i="11" s="1"/>
  <c r="E11" i="3"/>
  <c r="D9" i="11" s="1"/>
  <c r="B11" i="3"/>
  <c r="W10" i="3"/>
  <c r="CD8" i="11" s="1"/>
  <c r="T10" i="3"/>
  <c r="BQ8" i="11" s="1"/>
  <c r="Q10" i="3"/>
  <c r="BD8" i="11" s="1"/>
  <c r="N10" i="3"/>
  <c r="AQ8" i="11" s="1"/>
  <c r="K10" i="3"/>
  <c r="AD8" i="11" s="1"/>
  <c r="H10" i="3"/>
  <c r="Q8" i="11" s="1"/>
  <c r="E10" i="3"/>
  <c r="D8" i="11" s="1"/>
  <c r="B10" i="3"/>
  <c r="W9" i="3"/>
  <c r="CD7" i="11" s="1"/>
  <c r="T9" i="3"/>
  <c r="BQ7" i="11" s="1"/>
  <c r="Q9" i="3"/>
  <c r="BD7" i="11" s="1"/>
  <c r="N9" i="3"/>
  <c r="AQ7" i="11" s="1"/>
  <c r="K9" i="3"/>
  <c r="AD7" i="11" s="1"/>
  <c r="H9" i="3"/>
  <c r="Q7" i="11" s="1"/>
  <c r="E9" i="3"/>
  <c r="D7" i="11" s="1"/>
  <c r="B9" i="3"/>
  <c r="W8" i="3"/>
  <c r="CD6" i="11" s="1"/>
  <c r="T8" i="3"/>
  <c r="BQ6" i="11" s="1"/>
  <c r="Q8" i="3"/>
  <c r="BD6" i="11" s="1"/>
  <c r="N8" i="3"/>
  <c r="AQ6" i="11" s="1"/>
  <c r="K8" i="3"/>
  <c r="AD6" i="11" s="1"/>
  <c r="H8" i="3"/>
  <c r="Q6" i="11" s="1"/>
  <c r="E8" i="3"/>
  <c r="D6" i="11" s="1"/>
  <c r="B8" i="3"/>
  <c r="A8" i="3"/>
  <c r="U4" i="3"/>
  <c r="R4" i="3"/>
  <c r="O4" i="3"/>
  <c r="L4" i="3"/>
  <c r="I4" i="3"/>
  <c r="F4" i="3"/>
  <c r="C4" i="3"/>
  <c r="G3" i="3"/>
  <c r="A3" i="3"/>
  <c r="M1" i="3"/>
  <c r="A1" i="3"/>
  <c r="V51" i="2"/>
  <c r="U51" i="2"/>
  <c r="W51" i="2" s="1"/>
  <c r="P51" i="2"/>
  <c r="A51" i="2"/>
  <c r="W50" i="2"/>
  <c r="V50" i="2"/>
  <c r="U50" i="2"/>
  <c r="P50" i="2"/>
  <c r="A50" i="2"/>
  <c r="V49" i="2"/>
  <c r="U49" i="2"/>
  <c r="W49" i="2" s="1"/>
  <c r="P49" i="2"/>
  <c r="A49" i="2"/>
  <c r="A50" i="3" s="1"/>
  <c r="W48" i="2"/>
  <c r="V48" i="2"/>
  <c r="U48" i="2"/>
  <c r="P48" i="2"/>
  <c r="A48" i="2"/>
  <c r="A49" i="3" s="1"/>
  <c r="W47" i="2"/>
  <c r="V47" i="2"/>
  <c r="U47" i="2"/>
  <c r="P47" i="2"/>
  <c r="A47" i="2"/>
  <c r="W46" i="2"/>
  <c r="V46" i="2"/>
  <c r="U46" i="2"/>
  <c r="P46" i="2"/>
  <c r="A46" i="2"/>
  <c r="W45" i="2"/>
  <c r="V45" i="2"/>
  <c r="U45" i="2"/>
  <c r="P45" i="2"/>
  <c r="A45" i="2"/>
  <c r="V44" i="2"/>
  <c r="U44" i="2"/>
  <c r="W44" i="2" s="1"/>
  <c r="P44" i="2"/>
  <c r="A44" i="2"/>
  <c r="A45" i="3" s="1"/>
  <c r="V43" i="2"/>
  <c r="U43" i="2"/>
  <c r="W43" i="2" s="1"/>
  <c r="P43" i="2"/>
  <c r="A43" i="2"/>
  <c r="V42" i="2"/>
  <c r="U42" i="2"/>
  <c r="W42" i="2" s="1"/>
  <c r="P42" i="2"/>
  <c r="A42" i="2"/>
  <c r="V41" i="2"/>
  <c r="U41" i="2"/>
  <c r="W41" i="2" s="1"/>
  <c r="P41" i="2"/>
  <c r="A41" i="2"/>
  <c r="A42" i="3" s="1"/>
  <c r="V40" i="2"/>
  <c r="U40" i="2"/>
  <c r="W40" i="2" s="1"/>
  <c r="P40" i="2"/>
  <c r="A40" i="2"/>
  <c r="V39" i="2"/>
  <c r="U39" i="2"/>
  <c r="W39" i="2" s="1"/>
  <c r="P39" i="2"/>
  <c r="A39" i="2"/>
  <c r="A40" i="3" s="1"/>
  <c r="W38" i="2"/>
  <c r="V38" i="2"/>
  <c r="U38" i="2"/>
  <c r="P38" i="2"/>
  <c r="A38" i="2"/>
  <c r="V37" i="2"/>
  <c r="U37" i="2"/>
  <c r="W37" i="2" s="1"/>
  <c r="P37" i="2"/>
  <c r="A37" i="2"/>
  <c r="A38" i="3" s="1"/>
  <c r="V36" i="2"/>
  <c r="U36" i="2"/>
  <c r="W36" i="2" s="1"/>
  <c r="P36" i="2"/>
  <c r="A36" i="2"/>
  <c r="V35" i="2"/>
  <c r="U35" i="2"/>
  <c r="W35" i="2" s="1"/>
  <c r="P35" i="2"/>
  <c r="A35" i="2"/>
  <c r="A36" i="3" s="1"/>
  <c r="W34" i="2"/>
  <c r="V34" i="2"/>
  <c r="U34" i="2"/>
  <c r="P34" i="2"/>
  <c r="A34" i="2"/>
  <c r="V33" i="2"/>
  <c r="U33" i="2"/>
  <c r="W33" i="2" s="1"/>
  <c r="P33" i="2"/>
  <c r="A33" i="2"/>
  <c r="W32" i="2"/>
  <c r="V32" i="2"/>
  <c r="U32" i="2"/>
  <c r="P32" i="2"/>
  <c r="A32" i="2"/>
  <c r="A33" i="3" s="1"/>
  <c r="W31" i="2"/>
  <c r="V31" i="2"/>
  <c r="U31" i="2"/>
  <c r="P31" i="2"/>
  <c r="W30" i="2"/>
  <c r="V30" i="2"/>
  <c r="U30" i="2"/>
  <c r="P30" i="2"/>
  <c r="W29" i="2"/>
  <c r="V29" i="2"/>
  <c r="U29" i="2"/>
  <c r="P29" i="2"/>
  <c r="V28" i="2"/>
  <c r="U28" i="2"/>
  <c r="W28" i="2" s="1"/>
  <c r="P28" i="2"/>
  <c r="V27" i="2"/>
  <c r="U27" i="2"/>
  <c r="W27" i="2" s="1"/>
  <c r="P27" i="2"/>
  <c r="V26" i="2"/>
  <c r="U26" i="2"/>
  <c r="W26" i="2" s="1"/>
  <c r="P26" i="2"/>
  <c r="V25" i="2"/>
  <c r="U25" i="2"/>
  <c r="W25" i="2" s="1"/>
  <c r="P25" i="2"/>
  <c r="V24" i="2"/>
  <c r="U24" i="2"/>
  <c r="W24" i="2" s="1"/>
  <c r="P24" i="2"/>
  <c r="V23" i="2"/>
  <c r="U23" i="2"/>
  <c r="W23" i="2" s="1"/>
  <c r="P23" i="2"/>
  <c r="W22" i="2"/>
  <c r="V22" i="2"/>
  <c r="U22" i="2"/>
  <c r="P22" i="2"/>
  <c r="V21" i="2"/>
  <c r="U21" i="2"/>
  <c r="W21" i="2" s="1"/>
  <c r="P21" i="2"/>
  <c r="V20" i="2"/>
  <c r="U20" i="2"/>
  <c r="W20" i="2" s="1"/>
  <c r="P20" i="2"/>
  <c r="V19" i="2"/>
  <c r="U19" i="2"/>
  <c r="W19" i="2" s="1"/>
  <c r="P19" i="2"/>
  <c r="W18" i="2"/>
  <c r="V18" i="2"/>
  <c r="U18" i="2"/>
  <c r="P18" i="2"/>
  <c r="V17" i="2"/>
  <c r="U17" i="2"/>
  <c r="W17" i="2" s="1"/>
  <c r="P17" i="2"/>
  <c r="W16" i="2"/>
  <c r="V16" i="2"/>
  <c r="U16" i="2"/>
  <c r="W15" i="2"/>
  <c r="V15" i="2"/>
  <c r="U15" i="2"/>
  <c r="P15" i="2"/>
  <c r="W14" i="2"/>
  <c r="V14" i="2"/>
  <c r="U14" i="2"/>
  <c r="P14" i="2"/>
  <c r="W13" i="2"/>
  <c r="V13" i="2"/>
  <c r="U13" i="2"/>
  <c r="P13" i="2"/>
  <c r="V12" i="2"/>
  <c r="U12" i="2"/>
  <c r="W12" i="2" s="1"/>
  <c r="P12" i="2"/>
  <c r="V11" i="2"/>
  <c r="U11" i="2"/>
  <c r="W11" i="2" s="1"/>
  <c r="P11" i="2"/>
  <c r="V10" i="2"/>
  <c r="U10" i="2"/>
  <c r="W10" i="2" s="1"/>
  <c r="P10" i="2"/>
  <c r="V9" i="2"/>
  <c r="U9" i="2"/>
  <c r="W9" i="2" s="1"/>
  <c r="P9" i="2"/>
  <c r="V8" i="2"/>
  <c r="U8" i="2"/>
  <c r="W8" i="2" s="1"/>
  <c r="P8" i="2"/>
  <c r="A8" i="2"/>
  <c r="V7" i="2"/>
  <c r="U7" i="2"/>
  <c r="W7" i="2" s="1"/>
  <c r="P7" i="2"/>
  <c r="D4" i="2"/>
  <c r="H2" i="2"/>
  <c r="G2" i="2"/>
  <c r="H1" i="2"/>
  <c r="D1" i="2"/>
  <c r="I61" i="10" l="1"/>
  <c r="X37" i="10"/>
  <c r="Y37" i="10" s="1"/>
  <c r="Z37" i="10" s="1"/>
  <c r="X49" i="10"/>
  <c r="Y49" i="10" s="1"/>
  <c r="Z49" i="10" s="1"/>
  <c r="R59" i="10"/>
  <c r="R58" i="10" s="1"/>
  <c r="R57" i="10" s="1"/>
  <c r="R56" i="10" s="1"/>
  <c r="U59" i="10"/>
  <c r="U58" i="10" s="1"/>
  <c r="U57" i="10" s="1"/>
  <c r="U56" i="10" s="1"/>
  <c r="X14" i="10"/>
  <c r="Y14" i="10" s="1"/>
  <c r="Z14" i="10" s="1"/>
  <c r="X30" i="10"/>
  <c r="Y30" i="10" s="1"/>
  <c r="Z30" i="10" s="1"/>
  <c r="X35" i="10"/>
  <c r="Y35" i="10" s="1"/>
  <c r="Z35" i="10" s="1"/>
  <c r="K33" i="11"/>
  <c r="X47" i="10"/>
  <c r="Y47" i="10" s="1"/>
  <c r="Z47" i="10" s="1"/>
  <c r="K45" i="11"/>
  <c r="K34" i="11"/>
  <c r="C60" i="10"/>
  <c r="X13" i="10"/>
  <c r="Y13" i="10" s="1"/>
  <c r="Z13" i="10" s="1"/>
  <c r="BK40" i="11"/>
  <c r="X15" i="10"/>
  <c r="Y15" i="10" s="1"/>
  <c r="Z15" i="10" s="1"/>
  <c r="K13" i="11"/>
  <c r="X31" i="10"/>
  <c r="Y31" i="10" s="1"/>
  <c r="Z31" i="10" s="1"/>
  <c r="K29" i="11"/>
  <c r="X8" i="10"/>
  <c r="Y8" i="10" s="1"/>
  <c r="Z8" i="10" s="1"/>
  <c r="C59" i="10"/>
  <c r="C58" i="10" s="1"/>
  <c r="C57" i="10" s="1"/>
  <c r="C56" i="10" s="1"/>
  <c r="C55" i="10"/>
  <c r="F59" i="10"/>
  <c r="F58" i="10" s="1"/>
  <c r="F57" i="10" s="1"/>
  <c r="F56" i="10" s="1"/>
  <c r="F60" i="10"/>
  <c r="F55" i="10"/>
  <c r="X11" i="10"/>
  <c r="Y11" i="10" s="1"/>
  <c r="Z11" i="10" s="1"/>
  <c r="K9" i="11"/>
  <c r="X27" i="10"/>
  <c r="Y27" i="10" s="1"/>
  <c r="Z27" i="10" s="1"/>
  <c r="K25" i="11"/>
  <c r="BK44" i="11"/>
  <c r="X51" i="10"/>
  <c r="Y51" i="10" s="1"/>
  <c r="Z51" i="10" s="1"/>
  <c r="K49" i="11"/>
  <c r="U60" i="10"/>
  <c r="X17" i="10"/>
  <c r="Y17" i="10" s="1"/>
  <c r="Z17" i="10" s="1"/>
  <c r="X19" i="10"/>
  <c r="Y19" i="10" s="1"/>
  <c r="Z19" i="10" s="1"/>
  <c r="K17" i="11"/>
  <c r="X28" i="10"/>
  <c r="Y28" i="10" s="1"/>
  <c r="Z28" i="10" s="1"/>
  <c r="X29" i="10"/>
  <c r="Y29" i="10" s="1"/>
  <c r="Z29" i="10" s="1"/>
  <c r="X40" i="10"/>
  <c r="Y40" i="10" s="1"/>
  <c r="Z40" i="10" s="1"/>
  <c r="X41" i="10"/>
  <c r="Y41" i="10" s="1"/>
  <c r="Z41" i="10" s="1"/>
  <c r="X43" i="10"/>
  <c r="Y43" i="10" s="1"/>
  <c r="Z43" i="10" s="1"/>
  <c r="K41" i="11"/>
  <c r="C61" i="10"/>
  <c r="L61" i="10"/>
  <c r="I60" i="10"/>
  <c r="I55" i="10"/>
  <c r="I59" i="10"/>
  <c r="I58" i="10" s="1"/>
  <c r="I57" i="10" s="1"/>
  <c r="I56" i="10" s="1"/>
  <c r="BK32" i="11"/>
  <c r="L55" i="10"/>
  <c r="L60" i="10"/>
  <c r="L63" i="10"/>
  <c r="X39" i="10"/>
  <c r="Y39" i="10" s="1"/>
  <c r="Z39" i="10" s="1"/>
  <c r="K37" i="11"/>
  <c r="O60" i="10"/>
  <c r="O63" i="10"/>
  <c r="X18" i="10"/>
  <c r="Y18" i="10" s="1"/>
  <c r="Z18" i="10" s="1"/>
  <c r="X21" i="10"/>
  <c r="Y21" i="10" s="1"/>
  <c r="Z21" i="10" s="1"/>
  <c r="R60" i="10"/>
  <c r="R63" i="10"/>
  <c r="X23" i="10"/>
  <c r="Y23" i="10" s="1"/>
  <c r="Z23" i="10" s="1"/>
  <c r="K21" i="11"/>
  <c r="K18" i="11"/>
  <c r="X33" i="10"/>
  <c r="Y33" i="10" s="1"/>
  <c r="Z33" i="10" s="1"/>
  <c r="K46" i="11"/>
  <c r="X45" i="10"/>
  <c r="Y45" i="10" s="1"/>
  <c r="Z45" i="10" s="1"/>
  <c r="K22" i="11"/>
  <c r="X6" i="11"/>
  <c r="X12" i="10"/>
  <c r="Y12" i="10" s="1"/>
  <c r="Z12" i="10" s="1"/>
  <c r="X52" i="10"/>
  <c r="Y52" i="10" s="1"/>
  <c r="Z52" i="10" s="1"/>
  <c r="O55" i="10"/>
  <c r="F61" i="10"/>
  <c r="U63" i="10"/>
  <c r="Z61" i="9"/>
  <c r="O53" i="9" s="1"/>
  <c r="O54" i="9" s="1"/>
  <c r="Z62" i="9"/>
  <c r="R53" i="9" s="1"/>
  <c r="R54" i="9" s="1"/>
  <c r="Z63" i="9"/>
  <c r="BJ32" i="11"/>
  <c r="L59" i="9"/>
  <c r="L58" i="9" s="1"/>
  <c r="L57" i="9" s="1"/>
  <c r="L56" i="9" s="1"/>
  <c r="O59" i="9"/>
  <c r="O58" i="9" s="1"/>
  <c r="O57" i="9" s="1"/>
  <c r="O56" i="9" s="1"/>
  <c r="X10" i="9"/>
  <c r="Y10" i="9" s="1"/>
  <c r="Z10" i="9" s="1"/>
  <c r="X14" i="9"/>
  <c r="Y14" i="9" s="1"/>
  <c r="Z14" i="9" s="1"/>
  <c r="X18" i="9"/>
  <c r="Y18" i="9" s="1"/>
  <c r="Z18" i="9" s="1"/>
  <c r="X22" i="9"/>
  <c r="Y22" i="9" s="1"/>
  <c r="Z22" i="9" s="1"/>
  <c r="X26" i="9"/>
  <c r="Y26" i="9" s="1"/>
  <c r="Z26" i="9" s="1"/>
  <c r="X30" i="9"/>
  <c r="Y30" i="9" s="1"/>
  <c r="Z30" i="9" s="1"/>
  <c r="X38" i="9"/>
  <c r="Y38" i="9" s="1"/>
  <c r="Z38" i="9" s="1"/>
  <c r="X42" i="9"/>
  <c r="Y42" i="9" s="1"/>
  <c r="Z42" i="9" s="1"/>
  <c r="X46" i="9"/>
  <c r="Y46" i="9" s="1"/>
  <c r="Z46" i="9" s="1"/>
  <c r="X50" i="9"/>
  <c r="Y50" i="9" s="1"/>
  <c r="Z50" i="9" s="1"/>
  <c r="R59" i="9"/>
  <c r="R58" i="9" s="1"/>
  <c r="R57" i="9" s="1"/>
  <c r="R56" i="9" s="1"/>
  <c r="F61" i="9"/>
  <c r="BJ8" i="11"/>
  <c r="J11" i="11"/>
  <c r="U59" i="9"/>
  <c r="U58" i="9" s="1"/>
  <c r="U57" i="9" s="1"/>
  <c r="U56" i="9" s="1"/>
  <c r="I61" i="9"/>
  <c r="R55" i="9"/>
  <c r="L61" i="9"/>
  <c r="C61" i="9"/>
  <c r="X29" i="9"/>
  <c r="Y29" i="9" s="1"/>
  <c r="Z29" i="9" s="1"/>
  <c r="R61" i="9"/>
  <c r="J46" i="11"/>
  <c r="C60" i="9"/>
  <c r="U61" i="9"/>
  <c r="AJ6" i="11"/>
  <c r="J19" i="11"/>
  <c r="F60" i="9"/>
  <c r="L63" i="9"/>
  <c r="I60" i="9"/>
  <c r="O63" i="9"/>
  <c r="O62" i="9" s="1"/>
  <c r="Y61" i="9" s="1"/>
  <c r="J31" i="11"/>
  <c r="X41" i="9"/>
  <c r="Y41" i="9" s="1"/>
  <c r="Z41" i="9" s="1"/>
  <c r="X49" i="9"/>
  <c r="Y49" i="9" s="1"/>
  <c r="Z49" i="9" s="1"/>
  <c r="F63" i="9"/>
  <c r="J34" i="11"/>
  <c r="X8" i="9"/>
  <c r="Y8" i="9" s="1"/>
  <c r="Z8" i="9" s="1"/>
  <c r="X12" i="9"/>
  <c r="Y12" i="9" s="1"/>
  <c r="Z12" i="9" s="1"/>
  <c r="X44" i="9"/>
  <c r="Y44" i="9" s="1"/>
  <c r="Z44" i="9" s="1"/>
  <c r="L60" i="9"/>
  <c r="R63" i="9"/>
  <c r="R62" i="9" s="1"/>
  <c r="Y62" i="9" s="1"/>
  <c r="C55" i="9"/>
  <c r="U63" i="9"/>
  <c r="U62" i="9" s="1"/>
  <c r="J49" i="11"/>
  <c r="F55" i="9"/>
  <c r="J35" i="11"/>
  <c r="I55" i="8"/>
  <c r="I59" i="8"/>
  <c r="I58" i="8" s="1"/>
  <c r="I57" i="8" s="1"/>
  <c r="I56" i="8" s="1"/>
  <c r="AI6" i="11"/>
  <c r="I61" i="8"/>
  <c r="I60" i="8"/>
  <c r="BI32" i="11"/>
  <c r="BI12" i="11"/>
  <c r="X14" i="8"/>
  <c r="Y14" i="8" s="1"/>
  <c r="Z14" i="8" s="1"/>
  <c r="BI16" i="11"/>
  <c r="X11" i="8"/>
  <c r="Y11" i="8" s="1"/>
  <c r="Z11" i="8" s="1"/>
  <c r="I9" i="11"/>
  <c r="X27" i="8"/>
  <c r="Y27" i="8" s="1"/>
  <c r="Z27" i="8" s="1"/>
  <c r="I25" i="11"/>
  <c r="X43" i="8"/>
  <c r="Y43" i="8" s="1"/>
  <c r="Z43" i="8" s="1"/>
  <c r="I41" i="11"/>
  <c r="C60" i="8"/>
  <c r="C59" i="8"/>
  <c r="C58" i="8" s="1"/>
  <c r="C57" i="8" s="1"/>
  <c r="C56" i="8" s="1"/>
  <c r="C55" i="8"/>
  <c r="X8" i="8"/>
  <c r="Y8" i="8" s="1"/>
  <c r="Z8" i="8" s="1"/>
  <c r="C61" i="8"/>
  <c r="C63" i="8"/>
  <c r="X24" i="8"/>
  <c r="Y24" i="8" s="1"/>
  <c r="Z24" i="8" s="1"/>
  <c r="I22" i="11"/>
  <c r="I27" i="11"/>
  <c r="O27" i="11" s="1"/>
  <c r="X29" i="8"/>
  <c r="Y29" i="8" s="1"/>
  <c r="Z29" i="8" s="1"/>
  <c r="X40" i="8"/>
  <c r="Y40" i="8" s="1"/>
  <c r="Z40" i="8" s="1"/>
  <c r="I43" i="11"/>
  <c r="X45" i="8"/>
  <c r="Y45" i="8" s="1"/>
  <c r="Z45" i="8" s="1"/>
  <c r="F59" i="8"/>
  <c r="F58" i="8" s="1"/>
  <c r="F57" i="8" s="1"/>
  <c r="F56" i="8" s="1"/>
  <c r="F55" i="8"/>
  <c r="F61" i="8"/>
  <c r="F63" i="8"/>
  <c r="V6" i="11"/>
  <c r="F60" i="8"/>
  <c r="L55" i="8"/>
  <c r="L60" i="8"/>
  <c r="L63" i="8"/>
  <c r="AV6" i="11"/>
  <c r="L61" i="8"/>
  <c r="L59" i="8"/>
  <c r="L58" i="8" s="1"/>
  <c r="L57" i="8" s="1"/>
  <c r="L56" i="8" s="1"/>
  <c r="O60" i="8"/>
  <c r="O61" i="8"/>
  <c r="O59" i="8"/>
  <c r="O58" i="8" s="1"/>
  <c r="O57" i="8" s="1"/>
  <c r="O56" i="8" s="1"/>
  <c r="O55" i="8"/>
  <c r="O63" i="8"/>
  <c r="AV35" i="11"/>
  <c r="BB35" i="11" s="1"/>
  <c r="R60" i="8"/>
  <c r="R63" i="8"/>
  <c r="BV6" i="11"/>
  <c r="R55" i="8"/>
  <c r="BI48" i="11"/>
  <c r="U63" i="8"/>
  <c r="U60" i="8"/>
  <c r="I15" i="11"/>
  <c r="X17" i="8"/>
  <c r="Y17" i="8" s="1"/>
  <c r="Z17" i="8" s="1"/>
  <c r="X20" i="8"/>
  <c r="Y20" i="8" s="1"/>
  <c r="Z20" i="8" s="1"/>
  <c r="I18" i="11"/>
  <c r="X21" i="8"/>
  <c r="Y21" i="8" s="1"/>
  <c r="Z21" i="8" s="1"/>
  <c r="I31" i="11"/>
  <c r="X33" i="8"/>
  <c r="Y33" i="8" s="1"/>
  <c r="Z33" i="8" s="1"/>
  <c r="X36" i="8"/>
  <c r="Y36" i="8" s="1"/>
  <c r="Z36" i="8" s="1"/>
  <c r="I34" i="11"/>
  <c r="I47" i="11"/>
  <c r="O47" i="11" s="1"/>
  <c r="X49" i="8"/>
  <c r="Y49" i="8" s="1"/>
  <c r="Z49" i="8" s="1"/>
  <c r="X23" i="8"/>
  <c r="Y23" i="8" s="1"/>
  <c r="Z23" i="8" s="1"/>
  <c r="I21" i="11"/>
  <c r="X39" i="8"/>
  <c r="Y39" i="8" s="1"/>
  <c r="Z39" i="8" s="1"/>
  <c r="I37" i="11"/>
  <c r="BI44" i="11"/>
  <c r="X12" i="8"/>
  <c r="Y12" i="8" s="1"/>
  <c r="Z12" i="8" s="1"/>
  <c r="X28" i="8"/>
  <c r="Y28" i="8" s="1"/>
  <c r="Z28" i="8" s="1"/>
  <c r="X44" i="8"/>
  <c r="Y44" i="8" s="1"/>
  <c r="Z44" i="8" s="1"/>
  <c r="X15" i="8"/>
  <c r="Y15" i="8" s="1"/>
  <c r="Z15" i="8" s="1"/>
  <c r="I13" i="11"/>
  <c r="O13" i="11" s="1"/>
  <c r="X31" i="8"/>
  <c r="Y31" i="8" s="1"/>
  <c r="Z31" i="8" s="1"/>
  <c r="I29" i="11"/>
  <c r="X10" i="8"/>
  <c r="Y10" i="8" s="1"/>
  <c r="Z10" i="8" s="1"/>
  <c r="X26" i="8"/>
  <c r="Y26" i="8" s="1"/>
  <c r="Z26" i="8" s="1"/>
  <c r="X42" i="8"/>
  <c r="Y42" i="8" s="1"/>
  <c r="Z42" i="8" s="1"/>
  <c r="X47" i="8"/>
  <c r="Y47" i="8" s="1"/>
  <c r="Z47" i="8" s="1"/>
  <c r="I45" i="11"/>
  <c r="I10" i="11"/>
  <c r="I61" i="7"/>
  <c r="X13" i="7"/>
  <c r="Y13" i="7" s="1"/>
  <c r="Z13" i="7" s="1"/>
  <c r="X22" i="7"/>
  <c r="Y22" i="7" s="1"/>
  <c r="Z22" i="7" s="1"/>
  <c r="X25" i="7"/>
  <c r="Y25" i="7" s="1"/>
  <c r="Z25" i="7" s="1"/>
  <c r="I59" i="7"/>
  <c r="I58" i="7" s="1"/>
  <c r="I57" i="7" s="1"/>
  <c r="I56" i="7" s="1"/>
  <c r="H34" i="11"/>
  <c r="X36" i="7"/>
  <c r="Y36" i="7" s="1"/>
  <c r="Z36" i="7" s="1"/>
  <c r="X37" i="7"/>
  <c r="Y37" i="7" s="1"/>
  <c r="Z37" i="7" s="1"/>
  <c r="L59" i="7"/>
  <c r="L58" i="7" s="1"/>
  <c r="L57" i="7" s="1"/>
  <c r="L56" i="7" s="1"/>
  <c r="O59" i="7"/>
  <c r="O58" i="7" s="1"/>
  <c r="O57" i="7" s="1"/>
  <c r="O56" i="7" s="1"/>
  <c r="R59" i="7"/>
  <c r="R58" i="7" s="1"/>
  <c r="R57" i="7" s="1"/>
  <c r="R56" i="7" s="1"/>
  <c r="U59" i="7"/>
  <c r="U58" i="7" s="1"/>
  <c r="U57" i="7" s="1"/>
  <c r="U56" i="7" s="1"/>
  <c r="H18" i="11"/>
  <c r="N18" i="11" s="1"/>
  <c r="X20" i="7"/>
  <c r="Y20" i="7" s="1"/>
  <c r="Z20" i="7" s="1"/>
  <c r="X21" i="7"/>
  <c r="Y21" i="7" s="1"/>
  <c r="Z21" i="7" s="1"/>
  <c r="AH6" i="11"/>
  <c r="I55" i="7"/>
  <c r="I60" i="7"/>
  <c r="X45" i="7"/>
  <c r="Y45" i="7" s="1"/>
  <c r="Z45" i="7" s="1"/>
  <c r="C60" i="7"/>
  <c r="H15" i="11"/>
  <c r="BH28" i="11"/>
  <c r="H49" i="11"/>
  <c r="BH32" i="11"/>
  <c r="H46" i="11"/>
  <c r="X14" i="7"/>
  <c r="Y14" i="7" s="1"/>
  <c r="Z14" i="7" s="1"/>
  <c r="X26" i="7"/>
  <c r="Y26" i="7" s="1"/>
  <c r="Z26" i="7" s="1"/>
  <c r="X28" i="7"/>
  <c r="Y28" i="7" s="1"/>
  <c r="Z28" i="7" s="1"/>
  <c r="X29" i="7"/>
  <c r="Y29" i="7" s="1"/>
  <c r="Z29" i="7" s="1"/>
  <c r="X31" i="7"/>
  <c r="Y31" i="7" s="1"/>
  <c r="Z31" i="7" s="1"/>
  <c r="H29" i="11"/>
  <c r="X10" i="7"/>
  <c r="Y10" i="7" s="1"/>
  <c r="Z10" i="7" s="1"/>
  <c r="L61" i="7"/>
  <c r="X27" i="7"/>
  <c r="Y27" i="7" s="1"/>
  <c r="Z27" i="7" s="1"/>
  <c r="H25" i="11"/>
  <c r="O61" i="7"/>
  <c r="R61" i="7"/>
  <c r="U7" i="11"/>
  <c r="H37" i="11"/>
  <c r="U61" i="7"/>
  <c r="X11" i="7"/>
  <c r="Y11" i="7" s="1"/>
  <c r="Z11" i="7" s="1"/>
  <c r="H9" i="11"/>
  <c r="H31" i="11"/>
  <c r="BH44" i="11"/>
  <c r="BO44" i="11" s="1"/>
  <c r="F59" i="7"/>
  <c r="F58" i="7" s="1"/>
  <c r="F57" i="7" s="1"/>
  <c r="F56" i="7" s="1"/>
  <c r="F60" i="7"/>
  <c r="F55" i="7"/>
  <c r="H21" i="11"/>
  <c r="O21" i="11" s="1"/>
  <c r="L55" i="7"/>
  <c r="AU6" i="11"/>
  <c r="L63" i="7"/>
  <c r="L60" i="7"/>
  <c r="X42" i="7"/>
  <c r="Y42" i="7" s="1"/>
  <c r="Z42" i="7" s="1"/>
  <c r="X47" i="7"/>
  <c r="Y47" i="7" s="1"/>
  <c r="Z47" i="7" s="1"/>
  <c r="H45" i="11"/>
  <c r="H42" i="11"/>
  <c r="O60" i="7"/>
  <c r="BH6" i="11"/>
  <c r="O63" i="7"/>
  <c r="R63" i="7"/>
  <c r="X16" i="7"/>
  <c r="Y16" i="7" s="1"/>
  <c r="Z16" i="7" s="1"/>
  <c r="C63" i="7"/>
  <c r="X38" i="7"/>
  <c r="Y38" i="7" s="1"/>
  <c r="Z38" i="7" s="1"/>
  <c r="X40" i="7"/>
  <c r="Y40" i="7" s="1"/>
  <c r="Z40" i="7" s="1"/>
  <c r="X41" i="7"/>
  <c r="Y41" i="7" s="1"/>
  <c r="Z41" i="7" s="1"/>
  <c r="X43" i="7"/>
  <c r="Y43" i="7" s="1"/>
  <c r="Z43" i="7" s="1"/>
  <c r="H41" i="11"/>
  <c r="R55" i="7"/>
  <c r="X15" i="7"/>
  <c r="Y15" i="7" s="1"/>
  <c r="Z15" i="7" s="1"/>
  <c r="H13" i="11"/>
  <c r="H10" i="11"/>
  <c r="X49" i="7"/>
  <c r="Y49" i="7" s="1"/>
  <c r="Z49" i="7" s="1"/>
  <c r="C55" i="7"/>
  <c r="C59" i="7"/>
  <c r="C58" i="7" s="1"/>
  <c r="C57" i="7" s="1"/>
  <c r="C56" i="7" s="1"/>
  <c r="X8" i="7"/>
  <c r="Y8" i="7" s="1"/>
  <c r="Z8" i="7" s="1"/>
  <c r="H22" i="11"/>
  <c r="H33" i="11"/>
  <c r="N33" i="11" s="1"/>
  <c r="H50" i="11"/>
  <c r="X52" i="7"/>
  <c r="Y52" i="7" s="1"/>
  <c r="Z52" i="7" s="1"/>
  <c r="O55" i="7"/>
  <c r="F61" i="7"/>
  <c r="U63" i="7"/>
  <c r="BU6" i="11"/>
  <c r="R60" i="7"/>
  <c r="U60" i="7"/>
  <c r="O61" i="6"/>
  <c r="R59" i="6"/>
  <c r="R58" i="6" s="1"/>
  <c r="R57" i="6" s="1"/>
  <c r="R56" i="6" s="1"/>
  <c r="U59" i="6"/>
  <c r="U58" i="6" s="1"/>
  <c r="U57" i="6" s="1"/>
  <c r="U56" i="6" s="1"/>
  <c r="X8" i="6"/>
  <c r="Y8" i="6" s="1"/>
  <c r="Z8" i="6" s="1"/>
  <c r="C59" i="6"/>
  <c r="C58" i="6" s="1"/>
  <c r="C57" i="6" s="1"/>
  <c r="C56" i="6" s="1"/>
  <c r="C55" i="6"/>
  <c r="X27" i="6"/>
  <c r="Y27" i="6" s="1"/>
  <c r="Z27" i="6" s="1"/>
  <c r="G25" i="11"/>
  <c r="X43" i="6"/>
  <c r="Y43" i="6" s="1"/>
  <c r="Z43" i="6" s="1"/>
  <c r="G41" i="11"/>
  <c r="BG48" i="11"/>
  <c r="I55" i="6"/>
  <c r="I60" i="6"/>
  <c r="BG16" i="11"/>
  <c r="O60" i="6"/>
  <c r="O63" i="6"/>
  <c r="G34" i="11"/>
  <c r="X36" i="6"/>
  <c r="Y36" i="6" s="1"/>
  <c r="Z36" i="6" s="1"/>
  <c r="F60" i="6"/>
  <c r="AT23" i="11"/>
  <c r="AT39" i="11"/>
  <c r="G10" i="11"/>
  <c r="C63" i="6"/>
  <c r="X14" i="6"/>
  <c r="Y14" i="6" s="1"/>
  <c r="Z14" i="6" s="1"/>
  <c r="X48" i="6"/>
  <c r="Y48" i="6" s="1"/>
  <c r="Z48" i="6" s="1"/>
  <c r="F63" i="6"/>
  <c r="G21" i="11"/>
  <c r="G37" i="11"/>
  <c r="X19" i="6"/>
  <c r="Y19" i="6" s="1"/>
  <c r="Z19" i="6" s="1"/>
  <c r="X35" i="6"/>
  <c r="Y35" i="6" s="1"/>
  <c r="Z35" i="6" s="1"/>
  <c r="X51" i="6"/>
  <c r="Y51" i="6" s="1"/>
  <c r="Z51" i="6" s="1"/>
  <c r="F61" i="6"/>
  <c r="L59" i="6"/>
  <c r="L58" i="6" s="1"/>
  <c r="L57" i="6" s="1"/>
  <c r="L56" i="6" s="1"/>
  <c r="G19" i="11"/>
  <c r="G6" i="11"/>
  <c r="G26" i="11"/>
  <c r="G42" i="11"/>
  <c r="L55" i="6"/>
  <c r="L60" i="6"/>
  <c r="C60" i="6"/>
  <c r="AG6" i="11"/>
  <c r="G50" i="11"/>
  <c r="X52" i="6"/>
  <c r="Y52" i="6" s="1"/>
  <c r="Z52" i="6" s="1"/>
  <c r="AT6" i="11"/>
  <c r="R60" i="6"/>
  <c r="R63" i="6"/>
  <c r="O55" i="6"/>
  <c r="R55" i="6"/>
  <c r="C61" i="6"/>
  <c r="G18" i="11"/>
  <c r="G31" i="11"/>
  <c r="I61" i="6"/>
  <c r="L63" i="6"/>
  <c r="O59" i="6"/>
  <c r="O58" i="6" s="1"/>
  <c r="O57" i="6" s="1"/>
  <c r="O56" i="6" s="1"/>
  <c r="G29" i="11"/>
  <c r="X9" i="6"/>
  <c r="Y9" i="6" s="1"/>
  <c r="Z9" i="6" s="1"/>
  <c r="X24" i="6"/>
  <c r="Y24" i="6" s="1"/>
  <c r="Z24" i="6" s="1"/>
  <c r="G22" i="11"/>
  <c r="X38" i="6"/>
  <c r="Y38" i="6" s="1"/>
  <c r="Z38" i="6" s="1"/>
  <c r="F59" i="6"/>
  <c r="F58" i="6" s="1"/>
  <c r="F57" i="6" s="1"/>
  <c r="F56" i="6" s="1"/>
  <c r="F55" i="6"/>
  <c r="G45" i="11"/>
  <c r="BG6" i="11"/>
  <c r="U63" i="6"/>
  <c r="U60" i="6"/>
  <c r="BT6" i="11"/>
  <c r="CG6" i="11"/>
  <c r="X16" i="6"/>
  <c r="Y16" i="6" s="1"/>
  <c r="Z16" i="6" s="1"/>
  <c r="X17" i="6"/>
  <c r="Y17" i="6" s="1"/>
  <c r="Z17" i="6" s="1"/>
  <c r="X32" i="6"/>
  <c r="Y32" i="6" s="1"/>
  <c r="Z32" i="6" s="1"/>
  <c r="I59" i="6"/>
  <c r="I58" i="6" s="1"/>
  <c r="I57" i="6" s="1"/>
  <c r="I56" i="6" s="1"/>
  <c r="L61" i="6"/>
  <c r="X46" i="5"/>
  <c r="Y46" i="5" s="1"/>
  <c r="Z46" i="5" s="1"/>
  <c r="X18" i="5"/>
  <c r="Y18" i="5" s="1"/>
  <c r="Z18" i="5" s="1"/>
  <c r="I61" i="5"/>
  <c r="X34" i="5"/>
  <c r="Y34" i="5" s="1"/>
  <c r="Z34" i="5" s="1"/>
  <c r="C60" i="5"/>
  <c r="C59" i="5"/>
  <c r="C58" i="5" s="1"/>
  <c r="C57" i="5" s="1"/>
  <c r="C56" i="5" s="1"/>
  <c r="C55" i="5"/>
  <c r="X8" i="5"/>
  <c r="Y8" i="5" s="1"/>
  <c r="Z8" i="5" s="1"/>
  <c r="X42" i="5"/>
  <c r="Y42" i="5" s="1"/>
  <c r="Z42" i="5" s="1"/>
  <c r="O55" i="5"/>
  <c r="F15" i="11"/>
  <c r="M15" i="11" s="1"/>
  <c r="X14" i="5"/>
  <c r="Y14" i="5" s="1"/>
  <c r="Z14" i="5" s="1"/>
  <c r="L55" i="5"/>
  <c r="F50" i="11"/>
  <c r="M50" i="11" s="1"/>
  <c r="X52" i="5"/>
  <c r="Y52" i="5" s="1"/>
  <c r="Z52" i="5" s="1"/>
  <c r="O60" i="5"/>
  <c r="X22" i="5"/>
  <c r="Y22" i="5" s="1"/>
  <c r="Z22" i="5" s="1"/>
  <c r="BF48" i="11"/>
  <c r="U63" i="5"/>
  <c r="X29" i="5"/>
  <c r="Y29" i="5" s="1"/>
  <c r="Z29" i="5" s="1"/>
  <c r="X30" i="5"/>
  <c r="Y30" i="5" s="1"/>
  <c r="Z30" i="5" s="1"/>
  <c r="X32" i="5"/>
  <c r="Y32" i="5" s="1"/>
  <c r="Z32" i="5" s="1"/>
  <c r="F30" i="11"/>
  <c r="C63" i="5"/>
  <c r="F10" i="11"/>
  <c r="X12" i="5"/>
  <c r="Y12" i="5" s="1"/>
  <c r="Z12" i="5" s="1"/>
  <c r="F61" i="5"/>
  <c r="F23" i="11"/>
  <c r="X25" i="5"/>
  <c r="Y25" i="5" s="1"/>
  <c r="Z25" i="5" s="1"/>
  <c r="X26" i="5"/>
  <c r="Y26" i="5" s="1"/>
  <c r="Z26" i="5" s="1"/>
  <c r="U61" i="5"/>
  <c r="I59" i="5"/>
  <c r="I58" i="5" s="1"/>
  <c r="I57" i="5" s="1"/>
  <c r="I56" i="5" s="1"/>
  <c r="F34" i="11"/>
  <c r="F59" i="5"/>
  <c r="F58" i="5" s="1"/>
  <c r="F57" i="5" s="1"/>
  <c r="F56" i="5" s="1"/>
  <c r="F63" i="5"/>
  <c r="F55" i="5"/>
  <c r="F60" i="5"/>
  <c r="L59" i="5"/>
  <c r="L58" i="5" s="1"/>
  <c r="L57" i="5" s="1"/>
  <c r="L56" i="5" s="1"/>
  <c r="F14" i="11"/>
  <c r="L14" i="11" s="1"/>
  <c r="X16" i="5"/>
  <c r="Y16" i="5" s="1"/>
  <c r="Z16" i="5" s="1"/>
  <c r="O59" i="5"/>
  <c r="O58" i="5" s="1"/>
  <c r="O57" i="5" s="1"/>
  <c r="O56" i="5" s="1"/>
  <c r="R60" i="5"/>
  <c r="F7" i="11"/>
  <c r="X9" i="5"/>
  <c r="Y9" i="5" s="1"/>
  <c r="Z9" i="5" s="1"/>
  <c r="X20" i="5"/>
  <c r="Y20" i="5" s="1"/>
  <c r="Z20" i="5" s="1"/>
  <c r="F18" i="11"/>
  <c r="M18" i="11" s="1"/>
  <c r="F26" i="11"/>
  <c r="M26" i="11" s="1"/>
  <c r="X28" i="5"/>
  <c r="Y28" i="5" s="1"/>
  <c r="Z28" i="5" s="1"/>
  <c r="L61" i="5"/>
  <c r="BS7" i="11"/>
  <c r="R61" i="5"/>
  <c r="O61" i="5"/>
  <c r="F31" i="11"/>
  <c r="M31" i="11" s="1"/>
  <c r="X33" i="5"/>
  <c r="Y33" i="5" s="1"/>
  <c r="Z33" i="5" s="1"/>
  <c r="X44" i="5"/>
  <c r="Y44" i="5" s="1"/>
  <c r="Z44" i="5" s="1"/>
  <c r="F42" i="11"/>
  <c r="I60" i="5"/>
  <c r="I55" i="5"/>
  <c r="F47" i="11"/>
  <c r="M47" i="11" s="1"/>
  <c r="X49" i="5"/>
  <c r="Y49" i="5" s="1"/>
  <c r="Z49" i="5" s="1"/>
  <c r="R59" i="5"/>
  <c r="R58" i="5" s="1"/>
  <c r="R57" i="5" s="1"/>
  <c r="R56" i="5" s="1"/>
  <c r="F19" i="11"/>
  <c r="M19" i="11" s="1"/>
  <c r="X21" i="5"/>
  <c r="Y21" i="5" s="1"/>
  <c r="Z21" i="5" s="1"/>
  <c r="U59" i="5"/>
  <c r="U58" i="5" s="1"/>
  <c r="U57" i="5" s="1"/>
  <c r="U56" i="5" s="1"/>
  <c r="F46" i="11"/>
  <c r="F35" i="11"/>
  <c r="X37" i="5"/>
  <c r="Y37" i="5" s="1"/>
  <c r="Z37" i="5" s="1"/>
  <c r="X40" i="5"/>
  <c r="Y40" i="5" s="1"/>
  <c r="Z40" i="5" s="1"/>
  <c r="F38" i="11"/>
  <c r="O63" i="5"/>
  <c r="R63" i="5"/>
  <c r="U60" i="5"/>
  <c r="L63" i="5"/>
  <c r="L60" i="5"/>
  <c r="X44" i="4"/>
  <c r="Y44" i="4" s="1"/>
  <c r="Z44" i="4" s="1"/>
  <c r="E42" i="11"/>
  <c r="F61" i="4"/>
  <c r="X30" i="4"/>
  <c r="Y30" i="4" s="1"/>
  <c r="Z30" i="4" s="1"/>
  <c r="X33" i="4"/>
  <c r="Y33" i="4" s="1"/>
  <c r="Z33" i="4" s="1"/>
  <c r="R39" i="11"/>
  <c r="Z39" i="11" s="1"/>
  <c r="U61" i="4"/>
  <c r="CE7" i="11"/>
  <c r="X50" i="4"/>
  <c r="Y50" i="4" s="1"/>
  <c r="Z50" i="4" s="1"/>
  <c r="R61" i="4"/>
  <c r="X8" i="4"/>
  <c r="Y8" i="4" s="1"/>
  <c r="Z8" i="4" s="1"/>
  <c r="C59" i="4"/>
  <c r="C58" i="4" s="1"/>
  <c r="C57" i="4" s="1"/>
  <c r="C56" i="4" s="1"/>
  <c r="C55" i="4"/>
  <c r="C60" i="4"/>
  <c r="O59" i="4"/>
  <c r="O58" i="4" s="1"/>
  <c r="O57" i="4" s="1"/>
  <c r="O56" i="4" s="1"/>
  <c r="I55" i="4"/>
  <c r="I60" i="4"/>
  <c r="R59" i="4"/>
  <c r="R58" i="4" s="1"/>
  <c r="R57" i="4" s="1"/>
  <c r="R56" i="4" s="1"/>
  <c r="L55" i="4"/>
  <c r="L60" i="4"/>
  <c r="L63" i="4"/>
  <c r="X26" i="4"/>
  <c r="Y26" i="4" s="1"/>
  <c r="Z26" i="4" s="1"/>
  <c r="X29" i="4"/>
  <c r="Y29" i="4" s="1"/>
  <c r="Z29" i="4" s="1"/>
  <c r="O60" i="4"/>
  <c r="O63" i="4"/>
  <c r="X14" i="4"/>
  <c r="Y14" i="4" s="1"/>
  <c r="Z14" i="4" s="1"/>
  <c r="X46" i="4"/>
  <c r="Y46" i="4" s="1"/>
  <c r="Z46" i="4" s="1"/>
  <c r="X34" i="4"/>
  <c r="Y34" i="4" s="1"/>
  <c r="Z34" i="4" s="1"/>
  <c r="I61" i="4"/>
  <c r="O61" i="4"/>
  <c r="I59" i="4"/>
  <c r="I58" i="4" s="1"/>
  <c r="I57" i="4" s="1"/>
  <c r="I56" i="4" s="1"/>
  <c r="X9" i="4"/>
  <c r="Y9" i="4" s="1"/>
  <c r="Z9" i="4" s="1"/>
  <c r="L59" i="4"/>
  <c r="L58" i="4" s="1"/>
  <c r="L57" i="4" s="1"/>
  <c r="L56" i="4" s="1"/>
  <c r="F59" i="4"/>
  <c r="F58" i="4" s="1"/>
  <c r="F57" i="4" s="1"/>
  <c r="F56" i="4" s="1"/>
  <c r="F60" i="4"/>
  <c r="F55" i="4"/>
  <c r="E30" i="11"/>
  <c r="L30" i="11" s="1"/>
  <c r="U59" i="4"/>
  <c r="U58" i="4" s="1"/>
  <c r="U57" i="4" s="1"/>
  <c r="U56" i="4" s="1"/>
  <c r="R63" i="4"/>
  <c r="X17" i="4"/>
  <c r="Y17" i="4" s="1"/>
  <c r="Z17" i="4" s="1"/>
  <c r="X49" i="4"/>
  <c r="Y49" i="4" s="1"/>
  <c r="Z49" i="4" s="1"/>
  <c r="X37" i="4"/>
  <c r="Y37" i="4" s="1"/>
  <c r="Z37" i="4" s="1"/>
  <c r="F63" i="4"/>
  <c r="E22" i="11"/>
  <c r="M22" i="11" s="1"/>
  <c r="X24" i="4"/>
  <c r="Y24" i="4" s="1"/>
  <c r="Z24" i="4" s="1"/>
  <c r="E10" i="11"/>
  <c r="X12" i="4"/>
  <c r="Y12" i="4" s="1"/>
  <c r="Z12" i="4" s="1"/>
  <c r="L61" i="4"/>
  <c r="O55" i="4"/>
  <c r="X18" i="4"/>
  <c r="Y18" i="4" s="1"/>
  <c r="Z18" i="4" s="1"/>
  <c r="X21" i="4"/>
  <c r="Y21" i="4" s="1"/>
  <c r="Z21" i="4" s="1"/>
  <c r="R55" i="4"/>
  <c r="E38" i="11"/>
  <c r="X40" i="4"/>
  <c r="Y40" i="4" s="1"/>
  <c r="Z40" i="4" s="1"/>
  <c r="E18" i="11"/>
  <c r="E26" i="11"/>
  <c r="X28" i="4"/>
  <c r="Y28" i="4" s="1"/>
  <c r="Z28" i="4" s="1"/>
  <c r="U60" i="4"/>
  <c r="C63" i="4"/>
  <c r="E9" i="11"/>
  <c r="C61" i="4"/>
  <c r="E33" i="11"/>
  <c r="E49" i="11"/>
  <c r="R60" i="4"/>
  <c r="U63" i="4"/>
  <c r="E17" i="11"/>
  <c r="X41" i="3"/>
  <c r="Y41" i="3" s="1"/>
  <c r="Z41" i="3" s="1"/>
  <c r="X45" i="3"/>
  <c r="X49" i="3"/>
  <c r="X37" i="3"/>
  <c r="X9" i="3"/>
  <c r="X13" i="3"/>
  <c r="Y13" i="3" s="1"/>
  <c r="Y45" i="3"/>
  <c r="Z45" i="3" s="1"/>
  <c r="Y49" i="3"/>
  <c r="Z49" i="3" s="1"/>
  <c r="Y9" i="3"/>
  <c r="Y37" i="3"/>
  <c r="Z37" i="3" s="1"/>
  <c r="A35" i="11"/>
  <c r="Y25" i="11"/>
  <c r="Z25" i="11"/>
  <c r="A42" i="11"/>
  <c r="A36" i="11"/>
  <c r="BY9" i="11"/>
  <c r="BZ9" i="11"/>
  <c r="BZ13" i="11"/>
  <c r="BY13" i="11"/>
  <c r="BZ29" i="11"/>
  <c r="BY29" i="11"/>
  <c r="Z40" i="11"/>
  <c r="Y40" i="11"/>
  <c r="BZ41" i="11"/>
  <c r="BY41" i="11"/>
  <c r="Z44" i="11"/>
  <c r="Y44" i="11"/>
  <c r="BZ45" i="11"/>
  <c r="BY45" i="11"/>
  <c r="Z48" i="11"/>
  <c r="Y48" i="11"/>
  <c r="BZ49" i="11"/>
  <c r="BY49" i="11"/>
  <c r="F55" i="3"/>
  <c r="R60" i="3"/>
  <c r="BY30" i="11"/>
  <c r="BZ30" i="11"/>
  <c r="CM10" i="11"/>
  <c r="CL10" i="11"/>
  <c r="BZ17" i="11"/>
  <c r="BY17" i="11"/>
  <c r="Z28" i="11"/>
  <c r="Y28" i="11"/>
  <c r="BZ33" i="11"/>
  <c r="BY33" i="11"/>
  <c r="AM8" i="11"/>
  <c r="AL8" i="11"/>
  <c r="CM9" i="11"/>
  <c r="CL9" i="11"/>
  <c r="CM13" i="11"/>
  <c r="CL13" i="11"/>
  <c r="AL16" i="11"/>
  <c r="AM16" i="11"/>
  <c r="CM17" i="11"/>
  <c r="CL17" i="11"/>
  <c r="CM25" i="11"/>
  <c r="CL25" i="11"/>
  <c r="AL32" i="11"/>
  <c r="AM32" i="11"/>
  <c r="A37" i="3"/>
  <c r="AM40" i="11"/>
  <c r="AL40" i="11"/>
  <c r="CM45" i="11"/>
  <c r="CL45" i="11"/>
  <c r="AL48" i="11"/>
  <c r="AM48" i="11"/>
  <c r="CM49" i="11"/>
  <c r="CL49" i="11"/>
  <c r="I55" i="3"/>
  <c r="C59" i="3"/>
  <c r="C58" i="3" s="1"/>
  <c r="C57" i="3" s="1"/>
  <c r="C56" i="3" s="1"/>
  <c r="U60" i="3"/>
  <c r="R6" i="11"/>
  <c r="F33" i="11"/>
  <c r="F41" i="11"/>
  <c r="M41" i="11" s="1"/>
  <c r="AM25" i="11"/>
  <c r="AL25" i="11"/>
  <c r="Z12" i="11"/>
  <c r="Y12" i="11"/>
  <c r="Z16" i="11"/>
  <c r="Y16" i="11"/>
  <c r="Z24" i="11"/>
  <c r="Y24" i="11"/>
  <c r="BY25" i="11"/>
  <c r="BZ25" i="11"/>
  <c r="Y32" i="11"/>
  <c r="Z32" i="11"/>
  <c r="Y36" i="11"/>
  <c r="Z36" i="11"/>
  <c r="A46" i="11"/>
  <c r="AM12" i="11"/>
  <c r="AL12" i="11"/>
  <c r="AM20" i="11"/>
  <c r="AL20" i="11"/>
  <c r="CM21" i="11"/>
  <c r="CL21" i="11"/>
  <c r="AL24" i="11"/>
  <c r="AM24" i="11"/>
  <c r="AL28" i="11"/>
  <c r="AM28" i="11"/>
  <c r="CM29" i="11"/>
  <c r="CL29" i="11"/>
  <c r="CM33" i="11"/>
  <c r="CL33" i="11"/>
  <c r="AM36" i="11"/>
  <c r="AL36" i="11"/>
  <c r="CM37" i="11"/>
  <c r="CL37" i="11"/>
  <c r="A41" i="3"/>
  <c r="CM41" i="11"/>
  <c r="CL41" i="11"/>
  <c r="AL44" i="11"/>
  <c r="AM44" i="11"/>
  <c r="A43" i="11"/>
  <c r="AZ8" i="11"/>
  <c r="AY8" i="11"/>
  <c r="X11" i="3"/>
  <c r="Y11" i="3" s="1"/>
  <c r="AZ12" i="11"/>
  <c r="AY12" i="11"/>
  <c r="X15" i="3"/>
  <c r="Y15" i="3" s="1"/>
  <c r="AZ16" i="11"/>
  <c r="AY16" i="11"/>
  <c r="X19" i="3"/>
  <c r="Y19" i="3" s="1"/>
  <c r="AZ20" i="11"/>
  <c r="AY20" i="11"/>
  <c r="X23" i="3"/>
  <c r="Y23" i="3" s="1"/>
  <c r="AZ24" i="11"/>
  <c r="AY24" i="11"/>
  <c r="X27" i="3"/>
  <c r="Y27" i="3" s="1"/>
  <c r="AZ28" i="11"/>
  <c r="AY28" i="11"/>
  <c r="X31" i="3"/>
  <c r="Y31" i="3" s="1"/>
  <c r="AZ32" i="11"/>
  <c r="AY32" i="11"/>
  <c r="X35" i="3"/>
  <c r="Y35" i="3" s="1"/>
  <c r="Z35" i="3" s="1"/>
  <c r="AZ36" i="11"/>
  <c r="AY36" i="11"/>
  <c r="X39" i="3"/>
  <c r="Y39" i="3" s="1"/>
  <c r="Z39" i="3" s="1"/>
  <c r="AZ40" i="11"/>
  <c r="AY40" i="11"/>
  <c r="X43" i="3"/>
  <c r="Y43" i="3" s="1"/>
  <c r="Z43" i="3" s="1"/>
  <c r="AZ44" i="11"/>
  <c r="AY44" i="11"/>
  <c r="X47" i="3"/>
  <c r="Y47" i="3" s="1"/>
  <c r="Z47" i="3" s="1"/>
  <c r="AZ48" i="11"/>
  <c r="AY48" i="11"/>
  <c r="X51" i="3"/>
  <c r="Y51" i="3" s="1"/>
  <c r="Z51" i="3" s="1"/>
  <c r="L55" i="3"/>
  <c r="F59" i="3"/>
  <c r="F58" i="3" s="1"/>
  <c r="F57" i="3" s="1"/>
  <c r="F56" i="3" s="1"/>
  <c r="G24" i="11"/>
  <c r="A32" i="11"/>
  <c r="Z9" i="11"/>
  <c r="Y9" i="11"/>
  <c r="CM14" i="11"/>
  <c r="CL14" i="11"/>
  <c r="CM18" i="11"/>
  <c r="CL18" i="11"/>
  <c r="AL21" i="11"/>
  <c r="AM21" i="11"/>
  <c r="BM9" i="11"/>
  <c r="BL9" i="11"/>
  <c r="A49" i="11"/>
  <c r="Z8" i="11"/>
  <c r="Y8" i="11"/>
  <c r="Y20" i="11"/>
  <c r="Z20" i="11"/>
  <c r="BZ21" i="11"/>
  <c r="BY21" i="11"/>
  <c r="BZ37" i="11"/>
  <c r="BY37" i="11"/>
  <c r="A9" i="3"/>
  <c r="A9" i="2"/>
  <c r="A40" i="11"/>
  <c r="L7" i="11"/>
  <c r="M7" i="11"/>
  <c r="BM8" i="11"/>
  <c r="BL8" i="11"/>
  <c r="L11" i="11"/>
  <c r="M11" i="11"/>
  <c r="BM12" i="11"/>
  <c r="BL12" i="11"/>
  <c r="BM16" i="11"/>
  <c r="BL16" i="11"/>
  <c r="BM20" i="11"/>
  <c r="BL20" i="11"/>
  <c r="L23" i="11"/>
  <c r="M23" i="11"/>
  <c r="BM24" i="11"/>
  <c r="BL24" i="11"/>
  <c r="M27" i="11"/>
  <c r="L27" i="11"/>
  <c r="BL28" i="11"/>
  <c r="BM28" i="11"/>
  <c r="L31" i="11"/>
  <c r="BM32" i="11"/>
  <c r="BL32" i="11"/>
  <c r="M35" i="11"/>
  <c r="L35" i="11"/>
  <c r="BM36" i="11"/>
  <c r="BL36" i="11"/>
  <c r="M39" i="11"/>
  <c r="L39" i="11"/>
  <c r="BL40" i="11"/>
  <c r="BM40" i="11"/>
  <c r="M43" i="11"/>
  <c r="L43" i="11"/>
  <c r="BL44" i="11"/>
  <c r="BM44" i="11"/>
  <c r="BL48" i="11"/>
  <c r="BM48" i="11"/>
  <c r="O55" i="3"/>
  <c r="I59" i="3"/>
  <c r="I58" i="3" s="1"/>
  <c r="I57" i="3" s="1"/>
  <c r="I56" i="3" s="1"/>
  <c r="AR6" i="11"/>
  <c r="G8" i="11"/>
  <c r="Z17" i="11"/>
  <c r="Y17" i="11"/>
  <c r="BY26" i="11"/>
  <c r="BZ26" i="11"/>
  <c r="AM29" i="11"/>
  <c r="AL29" i="11"/>
  <c r="CL34" i="11"/>
  <c r="CM34" i="11"/>
  <c r="L12" i="11"/>
  <c r="M12" i="11"/>
  <c r="A33" i="11"/>
  <c r="A37" i="11"/>
  <c r="Z7" i="11"/>
  <c r="Y7" i="11"/>
  <c r="BZ8" i="11"/>
  <c r="BY8" i="11"/>
  <c r="Z11" i="11"/>
  <c r="Y11" i="11"/>
  <c r="BZ12" i="11"/>
  <c r="BY12" i="11"/>
  <c r="Z15" i="11"/>
  <c r="Y15" i="11"/>
  <c r="BY16" i="11"/>
  <c r="BZ16" i="11"/>
  <c r="Z19" i="11"/>
  <c r="Y19" i="11"/>
  <c r="BZ20" i="11"/>
  <c r="BY20" i="11"/>
  <c r="Y23" i="11"/>
  <c r="Z23" i="11"/>
  <c r="BZ24" i="11"/>
  <c r="BY24" i="11"/>
  <c r="Y27" i="11"/>
  <c r="Z27" i="11"/>
  <c r="BZ28" i="11"/>
  <c r="BY28" i="11"/>
  <c r="Z31" i="11"/>
  <c r="Y31" i="11"/>
  <c r="BY32" i="11"/>
  <c r="BZ32" i="11"/>
  <c r="Z35" i="11"/>
  <c r="Y35" i="11"/>
  <c r="BZ36" i="11"/>
  <c r="BY36" i="11"/>
  <c r="BZ40" i="11"/>
  <c r="BY40" i="11"/>
  <c r="Z43" i="11"/>
  <c r="Y43" i="11"/>
  <c r="BZ44" i="11"/>
  <c r="BY44" i="11"/>
  <c r="Y47" i="11"/>
  <c r="Z47" i="11"/>
  <c r="BZ48" i="11"/>
  <c r="BY48" i="11"/>
  <c r="R55" i="3"/>
  <c r="L59" i="3"/>
  <c r="L58" i="3" s="1"/>
  <c r="L57" i="3" s="1"/>
  <c r="L56" i="3" s="1"/>
  <c r="F21" i="11"/>
  <c r="L21" i="11" s="1"/>
  <c r="G13" i="11"/>
  <c r="BZ22" i="11"/>
  <c r="BY22" i="11"/>
  <c r="A50" i="11"/>
  <c r="AM7" i="11"/>
  <c r="AL7" i="11"/>
  <c r="CM12" i="11"/>
  <c r="CL12" i="11"/>
  <c r="CM16" i="11"/>
  <c r="CL16" i="11"/>
  <c r="AL19" i="11"/>
  <c r="AM19" i="11"/>
  <c r="AM23" i="11"/>
  <c r="AL23" i="11"/>
  <c r="CM24" i="11"/>
  <c r="CL24" i="11"/>
  <c r="AM27" i="11"/>
  <c r="AL27" i="11"/>
  <c r="CM28" i="11"/>
  <c r="CL28" i="11"/>
  <c r="AM31" i="11"/>
  <c r="AL31" i="11"/>
  <c r="CM32" i="11"/>
  <c r="CL32" i="11"/>
  <c r="AM35" i="11"/>
  <c r="AL35" i="11"/>
  <c r="CM36" i="11"/>
  <c r="CL36" i="11"/>
  <c r="AM39" i="11"/>
  <c r="AL39" i="11"/>
  <c r="CM40" i="11"/>
  <c r="CL40" i="11"/>
  <c r="A44" i="3"/>
  <c r="AL43" i="11"/>
  <c r="AM43" i="11"/>
  <c r="CL44" i="11"/>
  <c r="CM44" i="11"/>
  <c r="A48" i="3"/>
  <c r="AL47" i="11"/>
  <c r="AM47" i="11"/>
  <c r="CL48" i="11"/>
  <c r="CM48" i="11"/>
  <c r="A52" i="3"/>
  <c r="O59" i="3"/>
  <c r="O58" i="3" s="1"/>
  <c r="O57" i="3" s="1"/>
  <c r="O56" i="3" s="1"/>
  <c r="C61" i="3"/>
  <c r="L9" i="11"/>
  <c r="M9" i="11"/>
  <c r="BZ18" i="11"/>
  <c r="BY18" i="11"/>
  <c r="AM15" i="11"/>
  <c r="AL15" i="11"/>
  <c r="CM20" i="11"/>
  <c r="CL20" i="11"/>
  <c r="A31" i="11"/>
  <c r="A47" i="11"/>
  <c r="AZ7" i="11"/>
  <c r="AY7" i="11"/>
  <c r="X10" i="3"/>
  <c r="Y10" i="3" s="1"/>
  <c r="AZ11" i="11"/>
  <c r="AY11" i="11"/>
  <c r="X14" i="3"/>
  <c r="Y14" i="3" s="1"/>
  <c r="AZ15" i="11"/>
  <c r="AY15" i="11"/>
  <c r="X18" i="3"/>
  <c r="Y18" i="3" s="1"/>
  <c r="AZ19" i="11"/>
  <c r="AY19" i="11"/>
  <c r="X22" i="3"/>
  <c r="Y22" i="3" s="1"/>
  <c r="AZ23" i="11"/>
  <c r="AY23" i="11"/>
  <c r="X26" i="3"/>
  <c r="Y26" i="3" s="1"/>
  <c r="AZ27" i="11"/>
  <c r="AY27" i="11"/>
  <c r="X30" i="3"/>
  <c r="Y30" i="3" s="1"/>
  <c r="AZ31" i="11"/>
  <c r="AY31" i="11"/>
  <c r="X34" i="3"/>
  <c r="Y34" i="3" s="1"/>
  <c r="Z34" i="3" s="1"/>
  <c r="AZ35" i="11"/>
  <c r="AY35" i="11"/>
  <c r="X38" i="3"/>
  <c r="Y38" i="3" s="1"/>
  <c r="Z38" i="3" s="1"/>
  <c r="AZ39" i="11"/>
  <c r="AY39" i="11"/>
  <c r="X42" i="3"/>
  <c r="Y42" i="3" s="1"/>
  <c r="Z42" i="3" s="1"/>
  <c r="AZ43" i="11"/>
  <c r="AY43" i="11"/>
  <c r="X46" i="3"/>
  <c r="Y46" i="3" s="1"/>
  <c r="Z46" i="3" s="1"/>
  <c r="AZ47" i="11"/>
  <c r="AY47" i="11"/>
  <c r="X50" i="3"/>
  <c r="Y50" i="3" s="1"/>
  <c r="Z50" i="3" s="1"/>
  <c r="R59" i="3"/>
  <c r="R58" i="3" s="1"/>
  <c r="R57" i="3" s="1"/>
  <c r="R56" i="3" s="1"/>
  <c r="F61" i="3"/>
  <c r="F6" i="11"/>
  <c r="M6" i="11" s="1"/>
  <c r="Y13" i="11"/>
  <c r="Z13" i="11"/>
  <c r="BM7" i="11"/>
  <c r="BL7" i="11"/>
  <c r="M10" i="11"/>
  <c r="L10" i="11"/>
  <c r="BM11" i="11"/>
  <c r="BL11" i="11"/>
  <c r="BM15" i="11"/>
  <c r="BL15" i="11"/>
  <c r="BM19" i="11"/>
  <c r="BL19" i="11"/>
  <c r="L22" i="11"/>
  <c r="BM23" i="11"/>
  <c r="BL23" i="11"/>
  <c r="BM27" i="11"/>
  <c r="BL27" i="11"/>
  <c r="BM31" i="11"/>
  <c r="BL31" i="11"/>
  <c r="M34" i="11"/>
  <c r="L34" i="11"/>
  <c r="BM35" i="11"/>
  <c r="BL35" i="11"/>
  <c r="L38" i="11"/>
  <c r="M38" i="11"/>
  <c r="BM39" i="11"/>
  <c r="BL39" i="11"/>
  <c r="M42" i="11"/>
  <c r="L42" i="11"/>
  <c r="BL43" i="11"/>
  <c r="BM43" i="11"/>
  <c r="M46" i="11"/>
  <c r="L46" i="11"/>
  <c r="BL47" i="11"/>
  <c r="BM47" i="11"/>
  <c r="U59" i="3"/>
  <c r="U58" i="3" s="1"/>
  <c r="U57" i="3" s="1"/>
  <c r="U56" i="3" s="1"/>
  <c r="I61" i="3"/>
  <c r="S6" i="11"/>
  <c r="BG8" i="11"/>
  <c r="Z21" i="11"/>
  <c r="Y21" i="11"/>
  <c r="Z33" i="11"/>
  <c r="Y33" i="11"/>
  <c r="BZ7" i="11"/>
  <c r="BY7" i="11"/>
  <c r="Z10" i="11"/>
  <c r="Y10" i="11"/>
  <c r="BZ11" i="11"/>
  <c r="BY11" i="11"/>
  <c r="Y14" i="11"/>
  <c r="Z14" i="11"/>
  <c r="BZ15" i="11"/>
  <c r="BY15" i="11"/>
  <c r="Y18" i="11"/>
  <c r="Z18" i="11"/>
  <c r="BZ19" i="11"/>
  <c r="BY19" i="11"/>
  <c r="Z22" i="11"/>
  <c r="Y22" i="11"/>
  <c r="BZ23" i="11"/>
  <c r="BY23" i="11"/>
  <c r="Z26" i="11"/>
  <c r="Y26" i="11"/>
  <c r="BZ27" i="11"/>
  <c r="BY27" i="11"/>
  <c r="Z30" i="11"/>
  <c r="Y30" i="11"/>
  <c r="BZ31" i="11"/>
  <c r="BY31" i="11"/>
  <c r="Y34" i="11"/>
  <c r="Z34" i="11"/>
  <c r="BZ35" i="11"/>
  <c r="BY35" i="11"/>
  <c r="Z38" i="11"/>
  <c r="Y38" i="11"/>
  <c r="BZ39" i="11"/>
  <c r="BY39" i="11"/>
  <c r="Z42" i="11"/>
  <c r="Y42" i="11"/>
  <c r="BZ43" i="11"/>
  <c r="BY43" i="11"/>
  <c r="Z46" i="11"/>
  <c r="Y46" i="11"/>
  <c r="BZ47" i="11"/>
  <c r="BY47" i="11"/>
  <c r="Z50" i="11"/>
  <c r="Y50" i="11"/>
  <c r="L61" i="3"/>
  <c r="AF6" i="11"/>
  <c r="AM6" i="11" s="1"/>
  <c r="F45" i="11"/>
  <c r="L45" i="11" s="1"/>
  <c r="G28" i="11"/>
  <c r="BM10" i="11"/>
  <c r="BL10" i="11"/>
  <c r="A45" i="11"/>
  <c r="BZ10" i="11"/>
  <c r="BY10" i="11"/>
  <c r="BZ34" i="11"/>
  <c r="BY34" i="11"/>
  <c r="A34" i="11"/>
  <c r="CM8" i="11"/>
  <c r="CL8" i="11"/>
  <c r="AM11" i="11"/>
  <c r="AL11" i="11"/>
  <c r="A44" i="11"/>
  <c r="A41" i="11"/>
  <c r="A38" i="11"/>
  <c r="CM7" i="11"/>
  <c r="CL7" i="11"/>
  <c r="AL10" i="11"/>
  <c r="AM10" i="11"/>
  <c r="CM11" i="11"/>
  <c r="CL11" i="11"/>
  <c r="AM14" i="11"/>
  <c r="AL14" i="11"/>
  <c r="CM15" i="11"/>
  <c r="CL15" i="11"/>
  <c r="AM18" i="11"/>
  <c r="AL18" i="11"/>
  <c r="CM19" i="11"/>
  <c r="CL19" i="11"/>
  <c r="AM22" i="11"/>
  <c r="AL22" i="11"/>
  <c r="CM23" i="11"/>
  <c r="CL23" i="11"/>
  <c r="AL26" i="11"/>
  <c r="AM26" i="11"/>
  <c r="CM27" i="11"/>
  <c r="CL27" i="11"/>
  <c r="AM30" i="11"/>
  <c r="AL30" i="11"/>
  <c r="CL31" i="11"/>
  <c r="CM31" i="11"/>
  <c r="A35" i="3"/>
  <c r="AL34" i="11"/>
  <c r="AM34" i="11"/>
  <c r="CM35" i="11"/>
  <c r="CL35" i="11"/>
  <c r="A39" i="3"/>
  <c r="AM38" i="11"/>
  <c r="AL38" i="11"/>
  <c r="CM39" i="11"/>
  <c r="CL39" i="11"/>
  <c r="A43" i="3"/>
  <c r="AL42" i="11"/>
  <c r="AM42" i="11"/>
  <c r="CM43" i="11"/>
  <c r="CL43" i="11"/>
  <c r="A47" i="3"/>
  <c r="AL46" i="11"/>
  <c r="AM46" i="11"/>
  <c r="CM47" i="11"/>
  <c r="CL47" i="11"/>
  <c r="A51" i="3"/>
  <c r="AL50" i="11"/>
  <c r="AM50" i="11"/>
  <c r="O61" i="3"/>
  <c r="C63" i="3"/>
  <c r="AS6" i="11"/>
  <c r="F29" i="11"/>
  <c r="M29" i="11" s="1"/>
  <c r="F37" i="11"/>
  <c r="AZ10" i="11"/>
  <c r="AY10" i="11"/>
  <c r="AZ14" i="11"/>
  <c r="AY14" i="11"/>
  <c r="X17" i="3"/>
  <c r="Y17" i="3" s="1"/>
  <c r="AZ18" i="11"/>
  <c r="AY18" i="11"/>
  <c r="X21" i="3"/>
  <c r="Y21" i="3" s="1"/>
  <c r="AZ22" i="11"/>
  <c r="AY22" i="11"/>
  <c r="X25" i="3"/>
  <c r="Y25" i="3" s="1"/>
  <c r="AZ26" i="11"/>
  <c r="AY26" i="11"/>
  <c r="X29" i="3"/>
  <c r="Y29" i="3" s="1"/>
  <c r="AZ30" i="11"/>
  <c r="AY30" i="11"/>
  <c r="X33" i="3"/>
  <c r="Y33" i="3" s="1"/>
  <c r="Z33" i="3" s="1"/>
  <c r="AZ34" i="11"/>
  <c r="AY34" i="11"/>
  <c r="AZ38" i="11"/>
  <c r="AY38" i="11"/>
  <c r="AZ42" i="11"/>
  <c r="AY42" i="11"/>
  <c r="AZ46" i="11"/>
  <c r="AY46" i="11"/>
  <c r="AZ50" i="11"/>
  <c r="AY50" i="11"/>
  <c r="R61" i="3"/>
  <c r="F63" i="3"/>
  <c r="BF6" i="11"/>
  <c r="BM6" i="11" s="1"/>
  <c r="G7" i="11"/>
  <c r="M13" i="11"/>
  <c r="L13" i="11"/>
  <c r="BM14" i="11"/>
  <c r="BL14" i="11"/>
  <c r="L17" i="11"/>
  <c r="M17" i="11"/>
  <c r="BL18" i="11"/>
  <c r="BM18" i="11"/>
  <c r="BM22" i="11"/>
  <c r="BL22" i="11"/>
  <c r="M25" i="11"/>
  <c r="BL26" i="11"/>
  <c r="BM26" i="11"/>
  <c r="BM30" i="11"/>
  <c r="BL30" i="11"/>
  <c r="BL34" i="11"/>
  <c r="BM34" i="11"/>
  <c r="M37" i="11"/>
  <c r="L37" i="11"/>
  <c r="BL38" i="11"/>
  <c r="BM38" i="11"/>
  <c r="L41" i="11"/>
  <c r="BL42" i="11"/>
  <c r="BM42" i="11"/>
  <c r="M45" i="11"/>
  <c r="BL46" i="11"/>
  <c r="BM46" i="11"/>
  <c r="BL50" i="11"/>
  <c r="BM50" i="11"/>
  <c r="C60" i="3"/>
  <c r="U61" i="3"/>
  <c r="BS6" i="11"/>
  <c r="BY6" i="11" s="1"/>
  <c r="G12" i="11"/>
  <c r="CG26" i="11"/>
  <c r="BZ14" i="11"/>
  <c r="BY14" i="11"/>
  <c r="Y29" i="11"/>
  <c r="Z29" i="11"/>
  <c r="Z37" i="11"/>
  <c r="Y37" i="11"/>
  <c r="BZ38" i="11"/>
  <c r="BY38" i="11"/>
  <c r="Z41" i="11"/>
  <c r="Y41" i="11"/>
  <c r="BZ42" i="11"/>
  <c r="BY42" i="11"/>
  <c r="Z45" i="11"/>
  <c r="Y45" i="11"/>
  <c r="BZ46" i="11"/>
  <c r="BY46" i="11"/>
  <c r="Y49" i="11"/>
  <c r="Z49" i="11"/>
  <c r="BZ50" i="11"/>
  <c r="BY50" i="11"/>
  <c r="F60" i="3"/>
  <c r="L63" i="3"/>
  <c r="CF6" i="11"/>
  <c r="CL6" i="11" s="1"/>
  <c r="AM17" i="11"/>
  <c r="AL17" i="11"/>
  <c r="AM37" i="11"/>
  <c r="AL37" i="11"/>
  <c r="CM38" i="11"/>
  <c r="CL38" i="11"/>
  <c r="AM41" i="11"/>
  <c r="AL41" i="11"/>
  <c r="AL45" i="11"/>
  <c r="AM45" i="11"/>
  <c r="AL49" i="11"/>
  <c r="AM49" i="11"/>
  <c r="CM50" i="11"/>
  <c r="CL50" i="11"/>
  <c r="I60" i="3"/>
  <c r="AM13" i="11"/>
  <c r="AL13" i="11"/>
  <c r="CM30" i="11"/>
  <c r="CL30" i="11"/>
  <c r="AM33" i="11"/>
  <c r="AL33" i="11"/>
  <c r="CL42" i="11"/>
  <c r="CM42" i="11"/>
  <c r="A46" i="3"/>
  <c r="CL46" i="11"/>
  <c r="CM46" i="11"/>
  <c r="O63" i="3"/>
  <c r="A7" i="11"/>
  <c r="A39" i="11"/>
  <c r="X8" i="3"/>
  <c r="Y8" i="3" s="1"/>
  <c r="AZ9" i="11"/>
  <c r="AY9" i="11"/>
  <c r="X12" i="3"/>
  <c r="Y12" i="3" s="1"/>
  <c r="AZ13" i="11"/>
  <c r="AY13" i="11"/>
  <c r="X16" i="3"/>
  <c r="Y16" i="3" s="1"/>
  <c r="Z16" i="3" s="1"/>
  <c r="AZ17" i="11"/>
  <c r="AY17" i="11"/>
  <c r="X20" i="3"/>
  <c r="Y20" i="3" s="1"/>
  <c r="AZ21" i="11"/>
  <c r="AY21" i="11"/>
  <c r="X24" i="3"/>
  <c r="Y24" i="3" s="1"/>
  <c r="AZ25" i="11"/>
  <c r="AY25" i="11"/>
  <c r="X28" i="3"/>
  <c r="Y28" i="3" s="1"/>
  <c r="AZ29" i="11"/>
  <c r="AY29" i="11"/>
  <c r="X32" i="3"/>
  <c r="Y32" i="3" s="1"/>
  <c r="AZ33" i="11"/>
  <c r="AY33" i="11"/>
  <c r="X36" i="3"/>
  <c r="Y36" i="3" s="1"/>
  <c r="Z36" i="3" s="1"/>
  <c r="AZ37" i="11"/>
  <c r="AY37" i="11"/>
  <c r="X40" i="3"/>
  <c r="Y40" i="3" s="1"/>
  <c r="Z40" i="3" s="1"/>
  <c r="AZ41" i="11"/>
  <c r="AY41" i="11"/>
  <c r="X44" i="3"/>
  <c r="Y44" i="3" s="1"/>
  <c r="Z44" i="3" s="1"/>
  <c r="AZ45" i="11"/>
  <c r="AY45" i="11"/>
  <c r="X48" i="3"/>
  <c r="Y48" i="3" s="1"/>
  <c r="Z48" i="3" s="1"/>
  <c r="AZ49" i="11"/>
  <c r="AY49" i="11"/>
  <c r="X52" i="3"/>
  <c r="Y52" i="3" s="1"/>
  <c r="Z52" i="3" s="1"/>
  <c r="L60" i="3"/>
  <c r="R63" i="3"/>
  <c r="F49" i="11"/>
  <c r="BG20" i="11"/>
  <c r="A48" i="11"/>
  <c r="AL9" i="11"/>
  <c r="AM9" i="11"/>
  <c r="CM22" i="11"/>
  <c r="CL22" i="11"/>
  <c r="CM26" i="11"/>
  <c r="CL26" i="11"/>
  <c r="A34" i="3"/>
  <c r="M8" i="11"/>
  <c r="L8" i="11"/>
  <c r="BM13" i="11"/>
  <c r="BL13" i="11"/>
  <c r="L16" i="11"/>
  <c r="M16" i="11"/>
  <c r="BM17" i="11"/>
  <c r="BL17" i="11"/>
  <c r="M20" i="11"/>
  <c r="L20" i="11"/>
  <c r="BM21" i="11"/>
  <c r="BL21" i="11"/>
  <c r="M24" i="11"/>
  <c r="L24" i="11"/>
  <c r="BM25" i="11"/>
  <c r="BL25" i="11"/>
  <c r="M28" i="11"/>
  <c r="L28" i="11"/>
  <c r="BL29" i="11"/>
  <c r="BM29" i="11"/>
  <c r="M32" i="11"/>
  <c r="L32" i="11"/>
  <c r="BM33" i="11"/>
  <c r="BL33" i="11"/>
  <c r="M36" i="11"/>
  <c r="L36" i="11"/>
  <c r="BM37" i="11"/>
  <c r="BL37" i="11"/>
  <c r="L40" i="11"/>
  <c r="M40" i="11"/>
  <c r="BM41" i="11"/>
  <c r="BL41" i="11"/>
  <c r="M44" i="11"/>
  <c r="L44" i="11"/>
  <c r="BL45" i="11"/>
  <c r="BM45" i="11"/>
  <c r="M48" i="11"/>
  <c r="L48" i="11"/>
  <c r="BL49" i="11"/>
  <c r="BM49" i="11"/>
  <c r="C55" i="3"/>
  <c r="O60" i="3"/>
  <c r="U63" i="3"/>
  <c r="F25" i="11"/>
  <c r="L25" i="11" s="1"/>
  <c r="O8" i="11"/>
  <c r="N8" i="11"/>
  <c r="BO9" i="11"/>
  <c r="BN9" i="11"/>
  <c r="N12" i="11"/>
  <c r="O12" i="11"/>
  <c r="BO13" i="11"/>
  <c r="BN13" i="11"/>
  <c r="O16" i="11"/>
  <c r="N16" i="11"/>
  <c r="BO17" i="11"/>
  <c r="BN17" i="11"/>
  <c r="N20" i="11"/>
  <c r="O20" i="11"/>
  <c r="BO21" i="11"/>
  <c r="BN21" i="11"/>
  <c r="BO25" i="11"/>
  <c r="BN25" i="11"/>
  <c r="O28" i="11"/>
  <c r="N28" i="11"/>
  <c r="BO29" i="11"/>
  <c r="BN29" i="11"/>
  <c r="BN33" i="11"/>
  <c r="BO33" i="11"/>
  <c r="O36" i="11"/>
  <c r="N36" i="11"/>
  <c r="BO37" i="11"/>
  <c r="BN37" i="11"/>
  <c r="O40" i="11"/>
  <c r="N40" i="11"/>
  <c r="BN41" i="11"/>
  <c r="BO41" i="11"/>
  <c r="N44" i="11"/>
  <c r="O44" i="11"/>
  <c r="BN45" i="11"/>
  <c r="BO45" i="11"/>
  <c r="N48" i="11"/>
  <c r="O48" i="11"/>
  <c r="BO49" i="11"/>
  <c r="BN49" i="11"/>
  <c r="J6" i="11"/>
  <c r="J32" i="11"/>
  <c r="O32" i="11" s="1"/>
  <c r="J41" i="11"/>
  <c r="BW45" i="11"/>
  <c r="CA45" i="11" s="1"/>
  <c r="AB8" i="11"/>
  <c r="AA8" i="11"/>
  <c r="CB9" i="11"/>
  <c r="CA9" i="11"/>
  <c r="AB12" i="11"/>
  <c r="AA12" i="11"/>
  <c r="CB13" i="11"/>
  <c r="CA13" i="11"/>
  <c r="AB16" i="11"/>
  <c r="AA16" i="11"/>
  <c r="CB17" i="11"/>
  <c r="CA17" i="11"/>
  <c r="AB20" i="11"/>
  <c r="AA20" i="11"/>
  <c r="CB21" i="11"/>
  <c r="CA21" i="11"/>
  <c r="AB24" i="11"/>
  <c r="AA24" i="11"/>
  <c r="CA25" i="11"/>
  <c r="CB25" i="11"/>
  <c r="AB28" i="11"/>
  <c r="AA28" i="11"/>
  <c r="CB29" i="11"/>
  <c r="CA29" i="11"/>
  <c r="AB32" i="11"/>
  <c r="AA32" i="11"/>
  <c r="CB33" i="11"/>
  <c r="CA33" i="11"/>
  <c r="AA36" i="11"/>
  <c r="AB36" i="11"/>
  <c r="CB37" i="11"/>
  <c r="CA37" i="11"/>
  <c r="AB40" i="11"/>
  <c r="AA40" i="11"/>
  <c r="CB41" i="11"/>
  <c r="CA41" i="11"/>
  <c r="AB44" i="11"/>
  <c r="AA44" i="11"/>
  <c r="CB45" i="11"/>
  <c r="AB48" i="11"/>
  <c r="AA48" i="11"/>
  <c r="CB49" i="11"/>
  <c r="CA49" i="11"/>
  <c r="I6" i="11"/>
  <c r="O6" i="11" s="1"/>
  <c r="W6" i="11"/>
  <c r="J38" i="11"/>
  <c r="AO8" i="11"/>
  <c r="AN8" i="11"/>
  <c r="CN9" i="11"/>
  <c r="CO9" i="11"/>
  <c r="AO12" i="11"/>
  <c r="AN12" i="11"/>
  <c r="CO13" i="11"/>
  <c r="CN13" i="11"/>
  <c r="AO16" i="11"/>
  <c r="AN16" i="11"/>
  <c r="CN17" i="11"/>
  <c r="CO17" i="11"/>
  <c r="AO20" i="11"/>
  <c r="AN20" i="11"/>
  <c r="CN21" i="11"/>
  <c r="CO21" i="11"/>
  <c r="AO24" i="11"/>
  <c r="AN24" i="11"/>
  <c r="CO25" i="11"/>
  <c r="CN25" i="11"/>
  <c r="AN28" i="11"/>
  <c r="AO28" i="11"/>
  <c r="CO29" i="11"/>
  <c r="CN29" i="11"/>
  <c r="AO32" i="11"/>
  <c r="AN32" i="11"/>
  <c r="CO33" i="11"/>
  <c r="CN33" i="11"/>
  <c r="AO36" i="11"/>
  <c r="AN36" i="11"/>
  <c r="CO37" i="11"/>
  <c r="CN37" i="11"/>
  <c r="AO40" i="11"/>
  <c r="AN40" i="11"/>
  <c r="CO41" i="11"/>
  <c r="CN41" i="11"/>
  <c r="AO44" i="11"/>
  <c r="CO45" i="11"/>
  <c r="CN45" i="11"/>
  <c r="AN48" i="11"/>
  <c r="AO48" i="11"/>
  <c r="CO49" i="11"/>
  <c r="CN49" i="11"/>
  <c r="AJ44" i="11"/>
  <c r="AN44" i="11" s="1"/>
  <c r="BB8" i="11"/>
  <c r="BA8" i="11"/>
  <c r="BB12" i="11"/>
  <c r="BA12" i="11"/>
  <c r="BB16" i="11"/>
  <c r="BA16" i="11"/>
  <c r="BB20" i="11"/>
  <c r="BA20" i="11"/>
  <c r="BB24" i="11"/>
  <c r="BA24" i="11"/>
  <c r="BB28" i="11"/>
  <c r="BA28" i="11"/>
  <c r="BA32" i="11"/>
  <c r="BB32" i="11"/>
  <c r="BB36" i="11"/>
  <c r="BA36" i="11"/>
  <c r="BB40" i="11"/>
  <c r="BA40" i="11"/>
  <c r="BB44" i="11"/>
  <c r="BA44" i="11"/>
  <c r="BB48" i="11"/>
  <c r="BA48" i="11"/>
  <c r="J24" i="11"/>
  <c r="O24" i="11" s="1"/>
  <c r="O7" i="11"/>
  <c r="BO8" i="11"/>
  <c r="BN8" i="11"/>
  <c r="O11" i="11"/>
  <c r="N11" i="11"/>
  <c r="BO12" i="11"/>
  <c r="BN12" i="11"/>
  <c r="N15" i="11"/>
  <c r="BO16" i="11"/>
  <c r="BN16" i="11"/>
  <c r="O19" i="11"/>
  <c r="N19" i="11"/>
  <c r="BO20" i="11"/>
  <c r="BN20" i="11"/>
  <c r="N23" i="11"/>
  <c r="BN24" i="11"/>
  <c r="BO24" i="11"/>
  <c r="BO28" i="11"/>
  <c r="BN28" i="11"/>
  <c r="BO32" i="11"/>
  <c r="BN32" i="11"/>
  <c r="N35" i="11"/>
  <c r="O35" i="11"/>
  <c r="BO36" i="11"/>
  <c r="BN36" i="11"/>
  <c r="O39" i="11"/>
  <c r="N39" i="11"/>
  <c r="BO40" i="11"/>
  <c r="BN40" i="11"/>
  <c r="BO48" i="11"/>
  <c r="BN48" i="11"/>
  <c r="BJ6" i="11"/>
  <c r="J15" i="11"/>
  <c r="O15" i="11" s="1"/>
  <c r="BJ50" i="11"/>
  <c r="AB7" i="11"/>
  <c r="AA7" i="11"/>
  <c r="CB8" i="11"/>
  <c r="CA8" i="11"/>
  <c r="AB11" i="11"/>
  <c r="AA11" i="11"/>
  <c r="CA12" i="11"/>
  <c r="CB12" i="11"/>
  <c r="AB15" i="11"/>
  <c r="AA15" i="11"/>
  <c r="CB16" i="11"/>
  <c r="CA16" i="11"/>
  <c r="AB19" i="11"/>
  <c r="AA19" i="11"/>
  <c r="CB20" i="11"/>
  <c r="CA20" i="11"/>
  <c r="AB23" i="11"/>
  <c r="AA23" i="11"/>
  <c r="CA24" i="11"/>
  <c r="CB24" i="11"/>
  <c r="AA27" i="11"/>
  <c r="AB27" i="11"/>
  <c r="CB28" i="11"/>
  <c r="CA28" i="11"/>
  <c r="AB31" i="11"/>
  <c r="AA31" i="11"/>
  <c r="CB32" i="11"/>
  <c r="CA32" i="11"/>
  <c r="AB35" i="11"/>
  <c r="AA35" i="11"/>
  <c r="CB36" i="11"/>
  <c r="CA36" i="11"/>
  <c r="AB39" i="11"/>
  <c r="AA39" i="11"/>
  <c r="CB40" i="11"/>
  <c r="CA40" i="11"/>
  <c r="AB43" i="11"/>
  <c r="AA43" i="11"/>
  <c r="CB44" i="11"/>
  <c r="CA44" i="11"/>
  <c r="AB47" i="11"/>
  <c r="AA47" i="11"/>
  <c r="CB48" i="11"/>
  <c r="CA48" i="11"/>
  <c r="BI6" i="11"/>
  <c r="BW6" i="11"/>
  <c r="AX6" i="11"/>
  <c r="AO7" i="11"/>
  <c r="AN7" i="11"/>
  <c r="CN8" i="11"/>
  <c r="CO8" i="11"/>
  <c r="AO11" i="11"/>
  <c r="AN11" i="11"/>
  <c r="CN12" i="11"/>
  <c r="CO12" i="11"/>
  <c r="AO15" i="11"/>
  <c r="AN15" i="11"/>
  <c r="CO16" i="11"/>
  <c r="CN16" i="11"/>
  <c r="AO19" i="11"/>
  <c r="AN19" i="11"/>
  <c r="CO20" i="11"/>
  <c r="CN20" i="11"/>
  <c r="AO23" i="11"/>
  <c r="AN23" i="11"/>
  <c r="CO24" i="11"/>
  <c r="CN24" i="11"/>
  <c r="AN27" i="11"/>
  <c r="AO27" i="11"/>
  <c r="CO28" i="11"/>
  <c r="CN28" i="11"/>
  <c r="AO31" i="11"/>
  <c r="AN31" i="11"/>
  <c r="CO32" i="11"/>
  <c r="CN32" i="11"/>
  <c r="AO35" i="11"/>
  <c r="AN35" i="11"/>
  <c r="CO36" i="11"/>
  <c r="CN36" i="11"/>
  <c r="AN39" i="11"/>
  <c r="AO39" i="11"/>
  <c r="CN40" i="11"/>
  <c r="CO40" i="11"/>
  <c r="AN43" i="11"/>
  <c r="AO43" i="11"/>
  <c r="CO44" i="11"/>
  <c r="CN44" i="11"/>
  <c r="AN47" i="11"/>
  <c r="AO47" i="11"/>
  <c r="CO48" i="11"/>
  <c r="CN48" i="11"/>
  <c r="J43" i="11"/>
  <c r="BB7" i="11"/>
  <c r="BA7" i="11"/>
  <c r="BB11" i="11"/>
  <c r="BA11" i="11"/>
  <c r="BB15" i="11"/>
  <c r="BA15" i="11"/>
  <c r="BB19" i="11"/>
  <c r="BA19" i="11"/>
  <c r="BB23" i="11"/>
  <c r="BA23" i="11"/>
  <c r="BB31" i="11"/>
  <c r="BA31" i="11"/>
  <c r="BB43" i="11"/>
  <c r="BA43" i="11"/>
  <c r="BB47" i="11"/>
  <c r="BA47" i="11"/>
  <c r="CI6" i="11"/>
  <c r="J9" i="11"/>
  <c r="O9" i="11" s="1"/>
  <c r="J14" i="11"/>
  <c r="N14" i="11" s="1"/>
  <c r="AW27" i="11"/>
  <c r="BB27" i="11" s="1"/>
  <c r="J37" i="11"/>
  <c r="W49" i="11"/>
  <c r="AB49" i="11" s="1"/>
  <c r="BO7" i="11"/>
  <c r="BN7" i="11"/>
  <c r="O10" i="11"/>
  <c r="N10" i="11"/>
  <c r="BO11" i="11"/>
  <c r="BN11" i="11"/>
  <c r="BO15" i="11"/>
  <c r="BN15" i="11"/>
  <c r="O18" i="11"/>
  <c r="BO19" i="11"/>
  <c r="BN19" i="11"/>
  <c r="BO23" i="11"/>
  <c r="BN23" i="11"/>
  <c r="O26" i="11"/>
  <c r="N26" i="11"/>
  <c r="BO27" i="11"/>
  <c r="BN27" i="11"/>
  <c r="N30" i="11"/>
  <c r="BO31" i="11"/>
  <c r="BN31" i="11"/>
  <c r="BO35" i="11"/>
  <c r="BN35" i="11"/>
  <c r="BO39" i="11"/>
  <c r="BN39" i="11"/>
  <c r="BO43" i="11"/>
  <c r="BN43" i="11"/>
  <c r="BN47" i="11"/>
  <c r="BO47" i="11"/>
  <c r="J23" i="11"/>
  <c r="O23" i="11" s="1"/>
  <c r="J30" i="11"/>
  <c r="O30" i="11" s="1"/>
  <c r="AB6" i="11"/>
  <c r="AA6" i="11"/>
  <c r="CB7" i="11"/>
  <c r="CA7" i="11"/>
  <c r="AB10" i="11"/>
  <c r="AA10" i="11"/>
  <c r="CA11" i="11"/>
  <c r="CB11" i="11"/>
  <c r="AB14" i="11"/>
  <c r="AA14" i="11"/>
  <c r="CB15" i="11"/>
  <c r="CA15" i="11"/>
  <c r="AB18" i="11"/>
  <c r="AA18" i="11"/>
  <c r="CB19" i="11"/>
  <c r="CA19" i="11"/>
  <c r="AB22" i="11"/>
  <c r="AA22" i="11"/>
  <c r="CB23" i="11"/>
  <c r="CA23" i="11"/>
  <c r="AB26" i="11"/>
  <c r="AA26" i="11"/>
  <c r="CB27" i="11"/>
  <c r="CA27" i="11"/>
  <c r="AB30" i="11"/>
  <c r="AA30" i="11"/>
  <c r="CB31" i="11"/>
  <c r="CA31" i="11"/>
  <c r="AA34" i="11"/>
  <c r="AB34" i="11"/>
  <c r="CB35" i="11"/>
  <c r="CA35" i="11"/>
  <c r="AB38" i="11"/>
  <c r="AA38" i="11"/>
  <c r="CB39" i="11"/>
  <c r="CA39" i="11"/>
  <c r="AB42" i="11"/>
  <c r="AA42" i="11"/>
  <c r="CB43" i="11"/>
  <c r="CA43" i="11"/>
  <c r="AB46" i="11"/>
  <c r="AA46" i="11"/>
  <c r="CB47" i="11"/>
  <c r="CA47" i="11"/>
  <c r="AB50" i="11"/>
  <c r="AA50" i="11"/>
  <c r="CN7" i="11"/>
  <c r="CO7" i="11"/>
  <c r="AO10" i="11"/>
  <c r="AN10" i="11"/>
  <c r="CO11" i="11"/>
  <c r="CN11" i="11"/>
  <c r="AO14" i="11"/>
  <c r="AN14" i="11"/>
  <c r="CO15" i="11"/>
  <c r="CN15" i="11"/>
  <c r="AN18" i="11"/>
  <c r="AO18" i="11"/>
  <c r="CN19" i="11"/>
  <c r="CO19" i="11"/>
  <c r="AO22" i="11"/>
  <c r="AN22" i="11"/>
  <c r="CN23" i="11"/>
  <c r="CO23" i="11"/>
  <c r="AO26" i="11"/>
  <c r="AN26" i="11"/>
  <c r="CO27" i="11"/>
  <c r="CN27" i="11"/>
  <c r="AO30" i="11"/>
  <c r="AN30" i="11"/>
  <c r="CO31" i="11"/>
  <c r="CN31" i="11"/>
  <c r="AO34" i="11"/>
  <c r="AN34" i="11"/>
  <c r="CN35" i="11"/>
  <c r="CO35" i="11"/>
  <c r="AO38" i="11"/>
  <c r="AN38" i="11"/>
  <c r="CO39" i="11"/>
  <c r="CN39" i="11"/>
  <c r="AN42" i="11"/>
  <c r="AO42" i="11"/>
  <c r="CO43" i="11"/>
  <c r="CN43" i="11"/>
  <c r="AN46" i="11"/>
  <c r="AO46" i="11"/>
  <c r="CO47" i="11"/>
  <c r="CN47" i="11"/>
  <c r="AN50" i="11"/>
  <c r="AO50" i="11"/>
  <c r="I50" i="11"/>
  <c r="BB10" i="11"/>
  <c r="BA10" i="11"/>
  <c r="BB14" i="11"/>
  <c r="BA14" i="11"/>
  <c r="BB18" i="11"/>
  <c r="BA18" i="11"/>
  <c r="BB22" i="11"/>
  <c r="BA22" i="11"/>
  <c r="BB26" i="11"/>
  <c r="BA26" i="11"/>
  <c r="BB30" i="11"/>
  <c r="BA30" i="11"/>
  <c r="BB34" i="11"/>
  <c r="BA34" i="11"/>
  <c r="BB38" i="11"/>
  <c r="BA38" i="11"/>
  <c r="BB42" i="11"/>
  <c r="BA42" i="11"/>
  <c r="BB46" i="11"/>
  <c r="BA46" i="11"/>
  <c r="BB50" i="11"/>
  <c r="BA50" i="11"/>
  <c r="I46" i="11"/>
  <c r="J17" i="11"/>
  <c r="O17" i="11" s="1"/>
  <c r="J22" i="11"/>
  <c r="BO10" i="11"/>
  <c r="BN10" i="11"/>
  <c r="BO14" i="11"/>
  <c r="BN14" i="11"/>
  <c r="BO18" i="11"/>
  <c r="BN18" i="11"/>
  <c r="BO22" i="11"/>
  <c r="BN22" i="11"/>
  <c r="BN26" i="11"/>
  <c r="BO26" i="11"/>
  <c r="BN30" i="11"/>
  <c r="BO30" i="11"/>
  <c r="BO34" i="11"/>
  <c r="BN34" i="11"/>
  <c r="BO38" i="11"/>
  <c r="BN38" i="11"/>
  <c r="BO42" i="11"/>
  <c r="BN42" i="11"/>
  <c r="N45" i="11"/>
  <c r="O45" i="11"/>
  <c r="BO46" i="11"/>
  <c r="BN46" i="11"/>
  <c r="N49" i="11"/>
  <c r="O49" i="11"/>
  <c r="BO50" i="11"/>
  <c r="BN50" i="11"/>
  <c r="I42" i="11"/>
  <c r="CB6" i="11"/>
  <c r="CA6" i="11"/>
  <c r="AB9" i="11"/>
  <c r="AA9" i="11"/>
  <c r="CB10" i="11"/>
  <c r="CA10" i="11"/>
  <c r="AB13" i="11"/>
  <c r="AA13" i="11"/>
  <c r="CB14" i="11"/>
  <c r="CA14" i="11"/>
  <c r="AB17" i="11"/>
  <c r="AA17" i="11"/>
  <c r="CB18" i="11"/>
  <c r="CA18" i="11"/>
  <c r="AB21" i="11"/>
  <c r="AA21" i="11"/>
  <c r="CB22" i="11"/>
  <c r="CA22" i="11"/>
  <c r="AB25" i="11"/>
  <c r="AA25" i="11"/>
  <c r="CB26" i="11"/>
  <c r="CA26" i="11"/>
  <c r="AB29" i="11"/>
  <c r="AA29" i="11"/>
  <c r="CB30" i="11"/>
  <c r="CA30" i="11"/>
  <c r="AB33" i="11"/>
  <c r="AA33" i="11"/>
  <c r="CB34" i="11"/>
  <c r="CA34" i="11"/>
  <c r="AB37" i="11"/>
  <c r="AA37" i="11"/>
  <c r="CB38" i="11"/>
  <c r="CA38" i="11"/>
  <c r="AB41" i="11"/>
  <c r="AA41" i="11"/>
  <c r="CB42" i="11"/>
  <c r="CA42" i="11"/>
  <c r="AB45" i="11"/>
  <c r="AA45" i="11"/>
  <c r="CB46" i="11"/>
  <c r="CA46" i="11"/>
  <c r="CB50" i="11"/>
  <c r="CA50" i="11"/>
  <c r="I38" i="11"/>
  <c r="O38" i="11" s="1"/>
  <c r="AO9" i="11"/>
  <c r="AN9" i="11"/>
  <c r="CO10" i="11"/>
  <c r="CN10" i="11"/>
  <c r="AO13" i="11"/>
  <c r="AN13" i="11"/>
  <c r="CN14" i="11"/>
  <c r="CO14" i="11"/>
  <c r="AO17" i="11"/>
  <c r="AN17" i="11"/>
  <c r="CN18" i="11"/>
  <c r="CO18" i="11"/>
  <c r="AO21" i="11"/>
  <c r="AN21" i="11"/>
  <c r="CO22" i="11"/>
  <c r="CN22" i="11"/>
  <c r="AO25" i="11"/>
  <c r="AN25" i="11"/>
  <c r="CN26" i="11"/>
  <c r="CO26" i="11"/>
  <c r="AO29" i="11"/>
  <c r="AN29" i="11"/>
  <c r="CO30" i="11"/>
  <c r="CN30" i="11"/>
  <c r="AN33" i="11"/>
  <c r="AO33" i="11"/>
  <c r="CO34" i="11"/>
  <c r="CN34" i="11"/>
  <c r="AO37" i="11"/>
  <c r="AN37" i="11"/>
  <c r="CN38" i="11"/>
  <c r="CO38" i="11"/>
  <c r="AN41" i="11"/>
  <c r="AO41" i="11"/>
  <c r="CO42" i="11"/>
  <c r="CN42" i="11"/>
  <c r="AN45" i="11"/>
  <c r="AO45" i="11"/>
  <c r="CO46" i="11"/>
  <c r="CN46" i="11"/>
  <c r="AN49" i="11"/>
  <c r="AO49" i="11"/>
  <c r="CO50" i="11"/>
  <c r="CN50" i="11"/>
  <c r="J7" i="11"/>
  <c r="N7" i="11" s="1"/>
  <c r="J25" i="11"/>
  <c r="AW39" i="11"/>
  <c r="BB39" i="11" s="1"/>
  <c r="BB9" i="11"/>
  <c r="BA9" i="11"/>
  <c r="BB13" i="11"/>
  <c r="BA13" i="11"/>
  <c r="BB17" i="11"/>
  <c r="BA17" i="11"/>
  <c r="BB21" i="11"/>
  <c r="BA21" i="11"/>
  <c r="BB25" i="11"/>
  <c r="BA25" i="11"/>
  <c r="BB29" i="11"/>
  <c r="BA29" i="11"/>
  <c r="BB33" i="11"/>
  <c r="BA33" i="11"/>
  <c r="BB37" i="11"/>
  <c r="BA37" i="11"/>
  <c r="BB41" i="11"/>
  <c r="BA41" i="11"/>
  <c r="BB45" i="11"/>
  <c r="BA45" i="11"/>
  <c r="BB49" i="11"/>
  <c r="BA49" i="11"/>
  <c r="K6" i="11"/>
  <c r="BK6" i="11"/>
  <c r="AW6" i="11"/>
  <c r="AK6" i="11"/>
  <c r="CJ6" i="11"/>
  <c r="CK6" i="11"/>
  <c r="I62" i="10" l="1"/>
  <c r="Y59" i="10" s="1"/>
  <c r="Z59" i="10"/>
  <c r="I53" i="10" s="1"/>
  <c r="I54" i="10" s="1"/>
  <c r="Z61" i="10"/>
  <c r="O53" i="10" s="1"/>
  <c r="O54" i="10" s="1"/>
  <c r="O62" i="10"/>
  <c r="Y61" i="10" s="1"/>
  <c r="C62" i="10"/>
  <c r="Y57" i="10" s="1"/>
  <c r="Z57" i="10"/>
  <c r="C53" i="10" s="1"/>
  <c r="C54" i="10" s="1"/>
  <c r="F62" i="10"/>
  <c r="Y58" i="10" s="1"/>
  <c r="Z58" i="10"/>
  <c r="F53" i="10" s="1"/>
  <c r="F54" i="10" s="1"/>
  <c r="L62" i="10"/>
  <c r="Y60" i="10" s="1"/>
  <c r="Z60" i="10"/>
  <c r="L53" i="10" s="1"/>
  <c r="L54" i="10" s="1"/>
  <c r="Z62" i="10"/>
  <c r="R53" i="10" s="1"/>
  <c r="R54" i="10" s="1"/>
  <c r="R62" i="10"/>
  <c r="Y62" i="10" s="1"/>
  <c r="Z63" i="10"/>
  <c r="U62" i="10"/>
  <c r="Y63" i="9"/>
  <c r="U53" i="9"/>
  <c r="U54" i="9" s="1"/>
  <c r="N46" i="11"/>
  <c r="O14" i="11"/>
  <c r="I62" i="9"/>
  <c r="Y59" i="9" s="1"/>
  <c r="Z59" i="9"/>
  <c r="I53" i="9" s="1"/>
  <c r="I54" i="9" s="1"/>
  <c r="N17" i="11"/>
  <c r="C62" i="9"/>
  <c r="Y57" i="9" s="1"/>
  <c r="Z57" i="9"/>
  <c r="C53" i="9" s="1"/>
  <c r="C54" i="9" s="1"/>
  <c r="BO6" i="11"/>
  <c r="O34" i="11"/>
  <c r="F62" i="9"/>
  <c r="Y58" i="9" s="1"/>
  <c r="Z58" i="9"/>
  <c r="F53" i="9" s="1"/>
  <c r="F54" i="9" s="1"/>
  <c r="L62" i="9"/>
  <c r="Y60" i="9" s="1"/>
  <c r="Z60" i="9"/>
  <c r="L53" i="9" s="1"/>
  <c r="L54" i="9" s="1"/>
  <c r="N32" i="11"/>
  <c r="P32" i="11" s="1"/>
  <c r="CQ32" i="11" s="1"/>
  <c r="O31" i="11"/>
  <c r="P31" i="11" s="1"/>
  <c r="CQ31" i="11" s="1"/>
  <c r="N9" i="11"/>
  <c r="P9" i="11" s="1"/>
  <c r="CQ9" i="11" s="1"/>
  <c r="N31" i="11"/>
  <c r="N34" i="11"/>
  <c r="O25" i="11"/>
  <c r="N27" i="11"/>
  <c r="N47" i="11"/>
  <c r="L62" i="8"/>
  <c r="Y60" i="8" s="1"/>
  <c r="Z60" i="8"/>
  <c r="L53" i="8" s="1"/>
  <c r="L54" i="8" s="1"/>
  <c r="BB6" i="11"/>
  <c r="C62" i="8"/>
  <c r="Y57" i="8" s="1"/>
  <c r="Z57" i="8"/>
  <c r="C53" i="8" s="1"/>
  <c r="C54" i="8" s="1"/>
  <c r="Z61" i="8"/>
  <c r="O53" i="8" s="1"/>
  <c r="O54" i="8" s="1"/>
  <c r="O62" i="8"/>
  <c r="Y61" i="8" s="1"/>
  <c r="Z63" i="8"/>
  <c r="U62" i="8"/>
  <c r="I62" i="8"/>
  <c r="Y59" i="8" s="1"/>
  <c r="Z59" i="8"/>
  <c r="I53" i="8" s="1"/>
  <c r="I54" i="8" s="1"/>
  <c r="N13" i="11"/>
  <c r="P13" i="11" s="1"/>
  <c r="CQ13" i="11" s="1"/>
  <c r="BA35" i="11"/>
  <c r="N43" i="11"/>
  <c r="AO6" i="11"/>
  <c r="F62" i="8"/>
  <c r="Y58" i="8" s="1"/>
  <c r="Z58" i="8"/>
  <c r="F53" i="8" s="1"/>
  <c r="F54" i="8" s="1"/>
  <c r="Z62" i="8"/>
  <c r="R53" i="8" s="1"/>
  <c r="R54" i="8" s="1"/>
  <c r="R62" i="8"/>
  <c r="Y62" i="8" s="1"/>
  <c r="N41" i="11"/>
  <c r="N29" i="11"/>
  <c r="O29" i="11"/>
  <c r="AN6" i="11"/>
  <c r="AP6" i="11" s="1"/>
  <c r="CS6" i="11" s="1"/>
  <c r="N22" i="11"/>
  <c r="F62" i="7"/>
  <c r="Y58" i="7" s="1"/>
  <c r="Z58" i="7"/>
  <c r="F53" i="7" s="1"/>
  <c r="F54" i="7" s="1"/>
  <c r="N21" i="11"/>
  <c r="P21" i="11" s="1"/>
  <c r="CQ21" i="11" s="1"/>
  <c r="BN44" i="11"/>
  <c r="BP44" i="11" s="1"/>
  <c r="CU44" i="11" s="1"/>
  <c r="N50" i="11"/>
  <c r="O33" i="11"/>
  <c r="P33" i="11" s="1"/>
  <c r="CQ33" i="11" s="1"/>
  <c r="I62" i="7"/>
  <c r="Y59" i="7" s="1"/>
  <c r="Z59" i="7"/>
  <c r="I53" i="7" s="1"/>
  <c r="I54" i="7" s="1"/>
  <c r="Z61" i="7"/>
  <c r="O53" i="7" s="1"/>
  <c r="O54" i="7" s="1"/>
  <c r="O62" i="7"/>
  <c r="Y61" i="7" s="1"/>
  <c r="Z63" i="7"/>
  <c r="U62" i="7"/>
  <c r="Z62" i="7"/>
  <c r="R53" i="7" s="1"/>
  <c r="R54" i="7" s="1"/>
  <c r="R62" i="7"/>
  <c r="Y62" i="7" s="1"/>
  <c r="L62" i="7"/>
  <c r="Y60" i="7" s="1"/>
  <c r="Z60" i="7"/>
  <c r="L53" i="7" s="1"/>
  <c r="L54" i="7" s="1"/>
  <c r="C62" i="7"/>
  <c r="Y57" i="7" s="1"/>
  <c r="Z57" i="7"/>
  <c r="C53" i="7" s="1"/>
  <c r="C54" i="7" s="1"/>
  <c r="N42" i="11"/>
  <c r="O37" i="11"/>
  <c r="Z62" i="6"/>
  <c r="R53" i="6" s="1"/>
  <c r="R54" i="6" s="1"/>
  <c r="R62" i="6"/>
  <c r="Y62" i="6" s="1"/>
  <c r="C62" i="6"/>
  <c r="Y57" i="6" s="1"/>
  <c r="Z57" i="6"/>
  <c r="C53" i="6" s="1"/>
  <c r="C54" i="6" s="1"/>
  <c r="L62" i="6"/>
  <c r="Y60" i="6" s="1"/>
  <c r="Z60" i="6"/>
  <c r="L53" i="6" s="1"/>
  <c r="L54" i="6" s="1"/>
  <c r="Z58" i="6"/>
  <c r="F53" i="6" s="1"/>
  <c r="F54" i="6" s="1"/>
  <c r="F62" i="6"/>
  <c r="Y58" i="6" s="1"/>
  <c r="Z61" i="6"/>
  <c r="O53" i="6" s="1"/>
  <c r="O54" i="6" s="1"/>
  <c r="O62" i="6"/>
  <c r="Y61" i="6" s="1"/>
  <c r="I62" i="6"/>
  <c r="Y59" i="6" s="1"/>
  <c r="Z59" i="6"/>
  <c r="I53" i="6" s="1"/>
  <c r="I54" i="6" s="1"/>
  <c r="Z63" i="6"/>
  <c r="U62" i="6"/>
  <c r="L26" i="11"/>
  <c r="AZ6" i="11"/>
  <c r="L62" i="5"/>
  <c r="Y60" i="5" s="1"/>
  <c r="Z60" i="5"/>
  <c r="L53" i="5" s="1"/>
  <c r="L54" i="5" s="1"/>
  <c r="R62" i="5"/>
  <c r="Y62" i="5" s="1"/>
  <c r="Z62" i="5"/>
  <c r="R53" i="5" s="1"/>
  <c r="R54" i="5" s="1"/>
  <c r="L19" i="11"/>
  <c r="Z63" i="5"/>
  <c r="U62" i="5"/>
  <c r="L47" i="11"/>
  <c r="C62" i="5"/>
  <c r="Y57" i="5" s="1"/>
  <c r="Z57" i="5"/>
  <c r="C53" i="5" s="1"/>
  <c r="C54" i="5" s="1"/>
  <c r="L50" i="11"/>
  <c r="L15" i="11"/>
  <c r="P15" i="11" s="1"/>
  <c r="CQ15" i="11" s="1"/>
  <c r="L29" i="11"/>
  <c r="P29" i="11" s="1"/>
  <c r="CQ29" i="11" s="1"/>
  <c r="M14" i="11"/>
  <c r="P14" i="11" s="1"/>
  <c r="CQ14" i="11" s="1"/>
  <c r="M21" i="11"/>
  <c r="AL6" i="11"/>
  <c r="BZ6" i="11"/>
  <c r="Z61" i="5"/>
  <c r="O53" i="5" s="1"/>
  <c r="O54" i="5" s="1"/>
  <c r="O62" i="5"/>
  <c r="Y61" i="5" s="1"/>
  <c r="I62" i="5"/>
  <c r="Y59" i="5" s="1"/>
  <c r="Z59" i="5"/>
  <c r="I53" i="5" s="1"/>
  <c r="I54" i="5" s="1"/>
  <c r="M33" i="11"/>
  <c r="L18" i="11"/>
  <c r="P18" i="11" s="1"/>
  <c r="CQ18" i="11" s="1"/>
  <c r="F62" i="5"/>
  <c r="Y58" i="5" s="1"/>
  <c r="Z58" i="5"/>
  <c r="F53" i="5" s="1"/>
  <c r="F54" i="5" s="1"/>
  <c r="Z61" i="4"/>
  <c r="O53" i="4" s="1"/>
  <c r="O54" i="4" s="1"/>
  <c r="O62" i="4"/>
  <c r="Y61" i="4" s="1"/>
  <c r="M30" i="11"/>
  <c r="P30" i="11" s="1"/>
  <c r="CQ30" i="11" s="1"/>
  <c r="F62" i="4"/>
  <c r="Y58" i="4" s="1"/>
  <c r="Z58" i="4"/>
  <c r="F53" i="4" s="1"/>
  <c r="F54" i="4" s="1"/>
  <c r="Z63" i="4"/>
  <c r="U62" i="4"/>
  <c r="Z62" i="4"/>
  <c r="R53" i="4" s="1"/>
  <c r="R54" i="4" s="1"/>
  <c r="R62" i="4"/>
  <c r="Y62" i="4" s="1"/>
  <c r="C62" i="4"/>
  <c r="Y57" i="4" s="1"/>
  <c r="Z57" i="4"/>
  <c r="C53" i="4" s="1"/>
  <c r="C54" i="4" s="1"/>
  <c r="L33" i="11"/>
  <c r="Y39" i="11"/>
  <c r="AC39" i="11" s="1"/>
  <c r="CR39" i="11" s="1"/>
  <c r="L62" i="4"/>
  <c r="Y60" i="4" s="1"/>
  <c r="Z60" i="4"/>
  <c r="L53" i="4" s="1"/>
  <c r="L54" i="4" s="1"/>
  <c r="M49" i="11"/>
  <c r="I62" i="4"/>
  <c r="Y59" i="4" s="1"/>
  <c r="Z59" i="4"/>
  <c r="I53" i="4" s="1"/>
  <c r="I54" i="4" s="1"/>
  <c r="O46" i="11"/>
  <c r="P46" i="11" s="1"/>
  <c r="CQ46" i="11" s="1"/>
  <c r="CC6" i="11"/>
  <c r="CV6" i="11" s="1"/>
  <c r="CO6" i="11"/>
  <c r="BN6" i="11"/>
  <c r="N6" i="11"/>
  <c r="O42" i="11"/>
  <c r="Y6" i="11"/>
  <c r="P8" i="11"/>
  <c r="CQ8" i="11" s="1"/>
  <c r="BP13" i="11"/>
  <c r="CU13" i="11" s="1"/>
  <c r="BC29" i="11"/>
  <c r="CT29" i="11" s="1"/>
  <c r="CP46" i="11"/>
  <c r="CW46" i="11" s="1"/>
  <c r="AP37" i="11"/>
  <c r="CS37" i="11" s="1"/>
  <c r="CC50" i="11"/>
  <c r="CV50" i="11" s="1"/>
  <c r="P45" i="11"/>
  <c r="CQ45" i="11" s="1"/>
  <c r="CP35" i="11"/>
  <c r="CW35" i="11" s="1"/>
  <c r="CC47" i="11"/>
  <c r="CV47" i="11" s="1"/>
  <c r="CC31" i="11"/>
  <c r="CV31" i="11" s="1"/>
  <c r="CC15" i="11"/>
  <c r="CV15" i="11" s="1"/>
  <c r="AC7" i="11"/>
  <c r="CR7" i="11" s="1"/>
  <c r="BP32" i="11"/>
  <c r="CU32" i="11" s="1"/>
  <c r="BP16" i="11"/>
  <c r="CU16" i="11" s="1"/>
  <c r="Z23" i="3"/>
  <c r="CM6" i="11"/>
  <c r="CC45" i="11"/>
  <c r="CV45" i="11" s="1"/>
  <c r="BP45" i="11"/>
  <c r="CU45" i="11" s="1"/>
  <c r="BP29" i="11"/>
  <c r="CU29" i="11" s="1"/>
  <c r="BC49" i="11"/>
  <c r="CT49" i="11" s="1"/>
  <c r="Z8" i="3"/>
  <c r="AC29" i="11"/>
  <c r="CR29" i="11" s="1"/>
  <c r="BC30" i="11"/>
  <c r="CT30" i="11" s="1"/>
  <c r="CP47" i="11"/>
  <c r="CW47" i="11" s="1"/>
  <c r="CP19" i="11"/>
  <c r="CW19" i="11" s="1"/>
  <c r="CC34" i="11"/>
  <c r="CV34" i="11" s="1"/>
  <c r="Z18" i="3"/>
  <c r="AP43" i="11"/>
  <c r="CS43" i="11" s="1"/>
  <c r="AP27" i="11"/>
  <c r="CS27" i="11" s="1"/>
  <c r="AC23" i="11"/>
  <c r="CR23" i="11" s="1"/>
  <c r="CP34" i="11"/>
  <c r="CW34" i="11" s="1"/>
  <c r="BP48" i="11"/>
  <c r="CU48" i="11" s="1"/>
  <c r="BC20" i="11"/>
  <c r="CT20" i="11" s="1"/>
  <c r="AP48" i="11"/>
  <c r="CS48" i="11" s="1"/>
  <c r="CP9" i="11"/>
  <c r="CW9" i="11" s="1"/>
  <c r="BA27" i="11"/>
  <c r="BC27" i="11" s="1"/>
  <c r="CT27" i="11" s="1"/>
  <c r="P44" i="11"/>
  <c r="CQ44" i="11" s="1"/>
  <c r="P28" i="11"/>
  <c r="CQ28" i="11" s="1"/>
  <c r="Z28" i="3"/>
  <c r="AP17" i="11"/>
  <c r="CS17" i="11" s="1"/>
  <c r="CC14" i="11"/>
  <c r="CV14" i="11" s="1"/>
  <c r="AC46" i="11"/>
  <c r="CR46" i="11" s="1"/>
  <c r="AC30" i="11"/>
  <c r="CR30" i="11" s="1"/>
  <c r="BP27" i="11"/>
  <c r="CU27" i="11" s="1"/>
  <c r="BP11" i="11"/>
  <c r="CU11" i="11" s="1"/>
  <c r="BC15" i="11"/>
  <c r="CT15" i="11" s="1"/>
  <c r="CC36" i="11"/>
  <c r="CV36" i="11" s="1"/>
  <c r="CC20" i="11"/>
  <c r="CV20" i="11" s="1"/>
  <c r="AP29" i="11"/>
  <c r="CS29" i="11" s="1"/>
  <c r="P47" i="11"/>
  <c r="CQ47" i="11" s="1"/>
  <c r="AY6" i="11"/>
  <c r="BC40" i="11"/>
  <c r="CT40" i="11" s="1"/>
  <c r="AP28" i="11"/>
  <c r="CS28" i="11" s="1"/>
  <c r="AC36" i="11"/>
  <c r="CR36" i="11" s="1"/>
  <c r="CP45" i="11"/>
  <c r="CW45" i="11" s="1"/>
  <c r="CC30" i="11"/>
  <c r="CV30" i="11" s="1"/>
  <c r="AC44" i="11"/>
  <c r="CR44" i="11" s="1"/>
  <c r="N38" i="11"/>
  <c r="P38" i="11" s="1"/>
  <c r="CQ38" i="11" s="1"/>
  <c r="O22" i="11"/>
  <c r="BC25" i="11"/>
  <c r="CT25" i="11" s="1"/>
  <c r="CP42" i="11"/>
  <c r="CW42" i="11" s="1"/>
  <c r="BP42" i="11"/>
  <c r="CU42" i="11" s="1"/>
  <c r="BP26" i="11"/>
  <c r="CU26" i="11" s="1"/>
  <c r="Z29" i="3"/>
  <c r="AP34" i="11"/>
  <c r="CS34" i="11" s="1"/>
  <c r="AP18" i="11"/>
  <c r="CS18" i="11" s="1"/>
  <c r="CC10" i="11"/>
  <c r="CV10" i="11" s="1"/>
  <c r="AC14" i="11"/>
  <c r="CR14" i="11" s="1"/>
  <c r="BP43" i="11"/>
  <c r="CU43" i="11" s="1"/>
  <c r="BC35" i="11"/>
  <c r="CT35" i="11" s="1"/>
  <c r="CP40" i="11"/>
  <c r="CW40" i="11" s="1"/>
  <c r="CP24" i="11"/>
  <c r="CW24" i="11" s="1"/>
  <c r="A8" i="11"/>
  <c r="A10" i="3"/>
  <c r="A10" i="2"/>
  <c r="BP9" i="11"/>
  <c r="CU9" i="11" s="1"/>
  <c r="Z19" i="3"/>
  <c r="AP8" i="11"/>
  <c r="CS8" i="11" s="1"/>
  <c r="BP41" i="11"/>
  <c r="CU41" i="11" s="1"/>
  <c r="BP25" i="11"/>
  <c r="CU25" i="11" s="1"/>
  <c r="BC45" i="11"/>
  <c r="CT45" i="11" s="1"/>
  <c r="AP33" i="11"/>
  <c r="CS33" i="11" s="1"/>
  <c r="CC46" i="11"/>
  <c r="CV46" i="11" s="1"/>
  <c r="BC26" i="11"/>
  <c r="CT26" i="11" s="1"/>
  <c r="AP46" i="11"/>
  <c r="CS46" i="11" s="1"/>
  <c r="CC43" i="11"/>
  <c r="CV43" i="11" s="1"/>
  <c r="CC27" i="11"/>
  <c r="CV27" i="11" s="1"/>
  <c r="CC11" i="11"/>
  <c r="CV11" i="11" s="1"/>
  <c r="P26" i="11"/>
  <c r="CQ26" i="11" s="1"/>
  <c r="P10" i="11"/>
  <c r="CQ10" i="11" s="1"/>
  <c r="Z14" i="3"/>
  <c r="AC35" i="11"/>
  <c r="CR35" i="11" s="1"/>
  <c r="AC19" i="11"/>
  <c r="CR19" i="11" s="1"/>
  <c r="BP12" i="11"/>
  <c r="CU12" i="11" s="1"/>
  <c r="BC16" i="11"/>
  <c r="CT16" i="11" s="1"/>
  <c r="AP24" i="11"/>
  <c r="CS24" i="11" s="1"/>
  <c r="AC32" i="11"/>
  <c r="CR32" i="11" s="1"/>
  <c r="AP40" i="11"/>
  <c r="CS40" i="11" s="1"/>
  <c r="CC41" i="11"/>
  <c r="CV41" i="11" s="1"/>
  <c r="O41" i="11"/>
  <c r="P41" i="11" s="1"/>
  <c r="CQ41" i="11" s="1"/>
  <c r="N25" i="11"/>
  <c r="P25" i="11" s="1"/>
  <c r="CQ25" i="11" s="1"/>
  <c r="CP26" i="11"/>
  <c r="CW26" i="11" s="1"/>
  <c r="Z24" i="3"/>
  <c r="Z59" i="3"/>
  <c r="I53" i="3" s="1"/>
  <c r="I54" i="3" s="1"/>
  <c r="I62" i="3"/>
  <c r="Y59" i="3" s="1"/>
  <c r="CP15" i="11"/>
  <c r="CW15" i="11" s="1"/>
  <c r="BC11" i="11"/>
  <c r="CT11" i="11" s="1"/>
  <c r="AP39" i="11"/>
  <c r="CS39" i="11" s="1"/>
  <c r="AP23" i="11"/>
  <c r="CS23" i="11" s="1"/>
  <c r="CC22" i="11"/>
  <c r="CV22" i="11" s="1"/>
  <c r="CC26" i="11"/>
  <c r="CV26" i="11" s="1"/>
  <c r="BP28" i="11"/>
  <c r="CU28" i="11" s="1"/>
  <c r="CC37" i="11"/>
  <c r="CV37" i="11" s="1"/>
  <c r="BC36" i="11"/>
  <c r="CT36" i="11" s="1"/>
  <c r="AP44" i="11"/>
  <c r="CS44" i="11" s="1"/>
  <c r="CP21" i="11"/>
  <c r="CW21" i="11" s="1"/>
  <c r="CC33" i="11"/>
  <c r="CV33" i="11" s="1"/>
  <c r="AA49" i="11"/>
  <c r="AC49" i="11" s="1"/>
  <c r="CR49" i="11" s="1"/>
  <c r="N24" i="11"/>
  <c r="P24" i="11" s="1"/>
  <c r="CQ24" i="11" s="1"/>
  <c r="BC21" i="11"/>
  <c r="CT21" i="11" s="1"/>
  <c r="CP30" i="11"/>
  <c r="CW30" i="11" s="1"/>
  <c r="CP50" i="11"/>
  <c r="CW50" i="11" s="1"/>
  <c r="AC45" i="11"/>
  <c r="CR45" i="11" s="1"/>
  <c r="BP22" i="11"/>
  <c r="CU22" i="11" s="1"/>
  <c r="BC50" i="11"/>
  <c r="CT50" i="11" s="1"/>
  <c r="Z25" i="3"/>
  <c r="CP43" i="11"/>
  <c r="CW43" i="11" s="1"/>
  <c r="CP31" i="11"/>
  <c r="CW31" i="11" s="1"/>
  <c r="AC42" i="11"/>
  <c r="CR42" i="11" s="1"/>
  <c r="AC26" i="11"/>
  <c r="CR26" i="11" s="1"/>
  <c r="AC10" i="11"/>
  <c r="CR10" i="11" s="1"/>
  <c r="BP39" i="11"/>
  <c r="CU39" i="11" s="1"/>
  <c r="BP23" i="11"/>
  <c r="CU23" i="11" s="1"/>
  <c r="BP7" i="11"/>
  <c r="CU7" i="11" s="1"/>
  <c r="BC31" i="11"/>
  <c r="CT31" i="11" s="1"/>
  <c r="CP20" i="11"/>
  <c r="CW20" i="11" s="1"/>
  <c r="CC48" i="11"/>
  <c r="CV48" i="11" s="1"/>
  <c r="AC17" i="11"/>
  <c r="CR17" i="11" s="1"/>
  <c r="P27" i="11"/>
  <c r="CQ27" i="11" s="1"/>
  <c r="AP21" i="11"/>
  <c r="CS21" i="11" s="1"/>
  <c r="Z15" i="3"/>
  <c r="CP41" i="11"/>
  <c r="CW41" i="11" s="1"/>
  <c r="CC25" i="11"/>
  <c r="CV25" i="11" s="1"/>
  <c r="AC40" i="11"/>
  <c r="CR40" i="11" s="1"/>
  <c r="Z9" i="3"/>
  <c r="BA6" i="11"/>
  <c r="O50" i="11"/>
  <c r="O43" i="11"/>
  <c r="P43" i="11" s="1"/>
  <c r="CQ43" i="11" s="1"/>
  <c r="P40" i="11"/>
  <c r="CQ40" i="11" s="1"/>
  <c r="CP22" i="11"/>
  <c r="CW22" i="11" s="1"/>
  <c r="BC41" i="11"/>
  <c r="CT41" i="11" s="1"/>
  <c r="BP38" i="11"/>
  <c r="CU38" i="11" s="1"/>
  <c r="BC22" i="11"/>
  <c r="CT22" i="11" s="1"/>
  <c r="AP30" i="11"/>
  <c r="CS30" i="11" s="1"/>
  <c r="AP14" i="11"/>
  <c r="CS14" i="11" s="1"/>
  <c r="Z6" i="11"/>
  <c r="AP11" i="11"/>
  <c r="CS11" i="11" s="1"/>
  <c r="Z10" i="3"/>
  <c r="CP36" i="11"/>
  <c r="CW36" i="11" s="1"/>
  <c r="BL6" i="11"/>
  <c r="CC32" i="11"/>
  <c r="CV32" i="11" s="1"/>
  <c r="CC16" i="11"/>
  <c r="CV16" i="11" s="1"/>
  <c r="P11" i="11"/>
  <c r="CQ11" i="11" s="1"/>
  <c r="CC21" i="11"/>
  <c r="CV21" i="11" s="1"/>
  <c r="CP18" i="11"/>
  <c r="CW18" i="11" s="1"/>
  <c r="BC12" i="11"/>
  <c r="CT12" i="11" s="1"/>
  <c r="AP20" i="11"/>
  <c r="CS20" i="11" s="1"/>
  <c r="AC24" i="11"/>
  <c r="CR24" i="11" s="1"/>
  <c r="AC28" i="11"/>
  <c r="CR28" i="11" s="1"/>
  <c r="Z13" i="3"/>
  <c r="CN6" i="11"/>
  <c r="N37" i="11"/>
  <c r="P37" i="11" s="1"/>
  <c r="CQ37" i="11" s="1"/>
  <c r="BA39" i="11"/>
  <c r="BC39" i="11" s="1"/>
  <c r="CT39" i="11" s="1"/>
  <c r="BP37" i="11"/>
  <c r="CU37" i="11" s="1"/>
  <c r="BP21" i="11"/>
  <c r="CU21" i="11" s="1"/>
  <c r="Z20" i="3"/>
  <c r="AP13" i="11"/>
  <c r="CS13" i="11" s="1"/>
  <c r="CC42" i="11"/>
  <c r="CV42" i="11" s="1"/>
  <c r="BC46" i="11"/>
  <c r="CT46" i="11" s="1"/>
  <c r="CC39" i="11"/>
  <c r="CV39" i="11" s="1"/>
  <c r="CC23" i="11"/>
  <c r="CV23" i="11" s="1"/>
  <c r="CC7" i="11"/>
  <c r="CV7" i="11" s="1"/>
  <c r="L6" i="11"/>
  <c r="Z30" i="3"/>
  <c r="BC7" i="11"/>
  <c r="CT7" i="11" s="1"/>
  <c r="AP15" i="11"/>
  <c r="CS15" i="11" s="1"/>
  <c r="AP19" i="11"/>
  <c r="CS19" i="11" s="1"/>
  <c r="AC31" i="11"/>
  <c r="CR31" i="11" s="1"/>
  <c r="AC15" i="11"/>
  <c r="CR15" i="11" s="1"/>
  <c r="BP24" i="11"/>
  <c r="CU24" i="11" s="1"/>
  <c r="BP8" i="11"/>
  <c r="CU8" i="11" s="1"/>
  <c r="BC32" i="11"/>
  <c r="CT32" i="11" s="1"/>
  <c r="AP32" i="11"/>
  <c r="CS32" i="11" s="1"/>
  <c r="CC29" i="11"/>
  <c r="CV29" i="11" s="1"/>
  <c r="BC17" i="11"/>
  <c r="CT17" i="11" s="1"/>
  <c r="AP49" i="11"/>
  <c r="CS49" i="11" s="1"/>
  <c r="C62" i="3"/>
  <c r="Y57" i="3" s="1"/>
  <c r="Z57" i="3"/>
  <c r="C53" i="3" s="1"/>
  <c r="C54" i="3" s="1"/>
  <c r="Z21" i="3"/>
  <c r="AP42" i="11"/>
  <c r="CS42" i="11" s="1"/>
  <c r="CP27" i="11"/>
  <c r="CW27" i="11" s="1"/>
  <c r="CP11" i="11"/>
  <c r="CW11" i="11" s="1"/>
  <c r="CP8" i="11"/>
  <c r="CW8" i="11" s="1"/>
  <c r="AP35" i="11"/>
  <c r="CS35" i="11" s="1"/>
  <c r="CP16" i="11"/>
  <c r="CW16" i="11" s="1"/>
  <c r="AC47" i="11"/>
  <c r="CR47" i="11" s="1"/>
  <c r="BP40" i="11"/>
  <c r="CU40" i="11" s="1"/>
  <c r="CP14" i="11"/>
  <c r="CW14" i="11" s="1"/>
  <c r="Z11" i="3"/>
  <c r="CP37" i="11"/>
  <c r="CW37" i="11" s="1"/>
  <c r="AP12" i="11"/>
  <c r="CS12" i="11" s="1"/>
  <c r="AC16" i="11"/>
  <c r="CR16" i="11" s="1"/>
  <c r="CP25" i="11"/>
  <c r="CW25" i="11" s="1"/>
  <c r="CC17" i="11"/>
  <c r="CV17" i="11" s="1"/>
  <c r="Z61" i="3"/>
  <c r="O53" i="3" s="1"/>
  <c r="O54" i="3" s="1"/>
  <c r="O62" i="3"/>
  <c r="Y61" i="3" s="1"/>
  <c r="P36" i="11"/>
  <c r="CQ36" i="11" s="1"/>
  <c r="P20" i="11"/>
  <c r="CQ20" i="11" s="1"/>
  <c r="AP9" i="11"/>
  <c r="CS9" i="11" s="1"/>
  <c r="BC37" i="11"/>
  <c r="CT37" i="11" s="1"/>
  <c r="AC41" i="11"/>
  <c r="CR41" i="11" s="1"/>
  <c r="BC42" i="11"/>
  <c r="CT42" i="11" s="1"/>
  <c r="BC18" i="11"/>
  <c r="CT18" i="11" s="1"/>
  <c r="AC38" i="11"/>
  <c r="CR38" i="11" s="1"/>
  <c r="AC22" i="11"/>
  <c r="CR22" i="11" s="1"/>
  <c r="AC33" i="11"/>
  <c r="CR33" i="11" s="1"/>
  <c r="BP35" i="11"/>
  <c r="CU35" i="11" s="1"/>
  <c r="BP19" i="11"/>
  <c r="CU19" i="11" s="1"/>
  <c r="BC47" i="11"/>
  <c r="CT47" i="11" s="1"/>
  <c r="CC18" i="11"/>
  <c r="CV18" i="11" s="1"/>
  <c r="CP48" i="11"/>
  <c r="CW48" i="11" s="1"/>
  <c r="CC44" i="11"/>
  <c r="CV44" i="11" s="1"/>
  <c r="CC28" i="11"/>
  <c r="CV28" i="11" s="1"/>
  <c r="CC12" i="11"/>
  <c r="CV12" i="11" s="1"/>
  <c r="P39" i="11"/>
  <c r="CQ39" i="11" s="1"/>
  <c r="AC20" i="11"/>
  <c r="CR20" i="11" s="1"/>
  <c r="Z31" i="3"/>
  <c r="BC8" i="11"/>
  <c r="CT8" i="11" s="1"/>
  <c r="Z62" i="3"/>
  <c r="R53" i="3" s="1"/>
  <c r="R54" i="3" s="1"/>
  <c r="R62" i="3"/>
  <c r="Y62" i="3" s="1"/>
  <c r="CC13" i="11"/>
  <c r="CV13" i="11" s="1"/>
  <c r="AP45" i="11"/>
  <c r="CS45" i="11" s="1"/>
  <c r="BP50" i="11"/>
  <c r="CU50" i="11" s="1"/>
  <c r="BP34" i="11"/>
  <c r="CU34" i="11" s="1"/>
  <c r="BP18" i="11"/>
  <c r="CU18" i="11" s="1"/>
  <c r="CP39" i="11"/>
  <c r="CW39" i="11" s="1"/>
  <c r="AC13" i="11"/>
  <c r="CR13" i="11" s="1"/>
  <c r="Z26" i="3"/>
  <c r="CP32" i="11"/>
  <c r="CW32" i="11" s="1"/>
  <c r="CP12" i="11"/>
  <c r="CW12" i="11" s="1"/>
  <c r="P23" i="11"/>
  <c r="CQ23" i="11" s="1"/>
  <c r="P7" i="11"/>
  <c r="CQ7" i="11" s="1"/>
  <c r="AC8" i="11"/>
  <c r="CR8" i="11" s="1"/>
  <c r="AC9" i="11"/>
  <c r="CR9" i="11" s="1"/>
  <c r="BC28" i="11"/>
  <c r="CT28" i="11" s="1"/>
  <c r="AP36" i="11"/>
  <c r="CS36" i="11" s="1"/>
  <c r="AC12" i="11"/>
  <c r="CR12" i="11" s="1"/>
  <c r="U62" i="3"/>
  <c r="Z63" i="3"/>
  <c r="CP17" i="11"/>
  <c r="CW17" i="11" s="1"/>
  <c r="BP33" i="11"/>
  <c r="CU33" i="11" s="1"/>
  <c r="BP17" i="11"/>
  <c r="CU17" i="11" s="1"/>
  <c r="BC13" i="11"/>
  <c r="CT13" i="11" s="1"/>
  <c r="AP41" i="11"/>
  <c r="CS41" i="11" s="1"/>
  <c r="CC38" i="11"/>
  <c r="CV38" i="11" s="1"/>
  <c r="L49" i="11"/>
  <c r="BC38" i="11"/>
  <c r="CT38" i="11" s="1"/>
  <c r="Z17" i="3"/>
  <c r="AP26" i="11"/>
  <c r="CS26" i="11" s="1"/>
  <c r="AP10" i="11"/>
  <c r="CS10" i="11" s="1"/>
  <c r="CC35" i="11"/>
  <c r="CV35" i="11" s="1"/>
  <c r="CC19" i="11"/>
  <c r="CV19" i="11" s="1"/>
  <c r="AC21" i="11"/>
  <c r="CR21" i="11" s="1"/>
  <c r="P34" i="11"/>
  <c r="CQ34" i="11" s="1"/>
  <c r="BC23" i="11"/>
  <c r="CT23" i="11" s="1"/>
  <c r="AP47" i="11"/>
  <c r="CS47" i="11" s="1"/>
  <c r="AC43" i="11"/>
  <c r="CR43" i="11" s="1"/>
  <c r="AC11" i="11"/>
  <c r="CR11" i="11" s="1"/>
  <c r="BP36" i="11"/>
  <c r="CU36" i="11" s="1"/>
  <c r="BP20" i="11"/>
  <c r="CU20" i="11" s="1"/>
  <c r="BC48" i="11"/>
  <c r="CT48" i="11" s="1"/>
  <c r="CC49" i="11"/>
  <c r="CV49" i="11" s="1"/>
  <c r="AC25" i="11"/>
  <c r="CR25" i="11" s="1"/>
  <c r="BP49" i="11"/>
  <c r="CU49" i="11" s="1"/>
  <c r="BC33" i="11"/>
  <c r="CT33" i="11" s="1"/>
  <c r="P17" i="11"/>
  <c r="CQ17" i="11" s="1"/>
  <c r="BC14" i="11"/>
  <c r="CT14" i="11" s="1"/>
  <c r="AP38" i="11"/>
  <c r="CS38" i="11" s="1"/>
  <c r="CP23" i="11"/>
  <c r="CW23" i="11" s="1"/>
  <c r="CP7" i="11"/>
  <c r="CW7" i="11" s="1"/>
  <c r="BP10" i="11"/>
  <c r="CU10" i="11" s="1"/>
  <c r="BC43" i="11"/>
  <c r="CT43" i="11" s="1"/>
  <c r="AP31" i="11"/>
  <c r="CS31" i="11" s="1"/>
  <c r="AP7" i="11"/>
  <c r="CS7" i="11" s="1"/>
  <c r="AC27" i="11"/>
  <c r="CR27" i="11" s="1"/>
  <c r="Z27" i="3"/>
  <c r="CP33" i="11"/>
  <c r="CW33" i="11" s="1"/>
  <c r="AP25" i="11"/>
  <c r="CS25" i="11" s="1"/>
  <c r="CP10" i="11"/>
  <c r="CW10" i="11" s="1"/>
  <c r="CC9" i="11"/>
  <c r="CV9" i="11" s="1"/>
  <c r="P48" i="11"/>
  <c r="CQ48" i="11" s="1"/>
  <c r="Z12" i="3"/>
  <c r="CP38" i="11"/>
  <c r="CW38" i="11" s="1"/>
  <c r="AC37" i="11"/>
  <c r="CR37" i="11" s="1"/>
  <c r="BP30" i="11"/>
  <c r="CU30" i="11" s="1"/>
  <c r="BP14" i="11"/>
  <c r="CU14" i="11" s="1"/>
  <c r="BC34" i="11"/>
  <c r="CT34" i="11" s="1"/>
  <c r="AC50" i="11"/>
  <c r="CR50" i="11" s="1"/>
  <c r="BP31" i="11"/>
  <c r="CU31" i="11" s="1"/>
  <c r="BP15" i="11"/>
  <c r="CU15" i="11" s="1"/>
  <c r="Z22" i="3"/>
  <c r="CC40" i="11"/>
  <c r="CV40" i="11" s="1"/>
  <c r="CC24" i="11"/>
  <c r="CV24" i="11" s="1"/>
  <c r="CC8" i="11"/>
  <c r="CV8" i="11" s="1"/>
  <c r="P35" i="11"/>
  <c r="CQ35" i="11" s="1"/>
  <c r="BC24" i="11"/>
  <c r="CT24" i="11" s="1"/>
  <c r="CP49" i="11"/>
  <c r="CW49" i="11" s="1"/>
  <c r="AP16" i="11"/>
  <c r="CS16" i="11" s="1"/>
  <c r="AC48" i="11"/>
  <c r="CR48" i="11" s="1"/>
  <c r="P16" i="11"/>
  <c r="CQ16" i="11" s="1"/>
  <c r="Z60" i="3"/>
  <c r="L53" i="3" s="1"/>
  <c r="L54" i="3" s="1"/>
  <c r="L62" i="3"/>
  <c r="Y60" i="3" s="1"/>
  <c r="Z32" i="3"/>
  <c r="BC9" i="11"/>
  <c r="CT9" i="11" s="1"/>
  <c r="F62" i="3"/>
  <c r="Y58" i="3" s="1"/>
  <c r="Z58" i="3"/>
  <c r="F53" i="3" s="1"/>
  <c r="F54" i="3" s="1"/>
  <c r="BP46" i="11"/>
  <c r="CU46" i="11" s="1"/>
  <c r="BC10" i="11"/>
  <c r="CT10" i="11" s="1"/>
  <c r="AP50" i="11"/>
  <c r="CS50" i="11" s="1"/>
  <c r="AP22" i="11"/>
  <c r="CS22" i="11" s="1"/>
  <c r="AC34" i="11"/>
  <c r="CR34" i="11" s="1"/>
  <c r="AC18" i="11"/>
  <c r="CR18" i="11" s="1"/>
  <c r="BP47" i="11"/>
  <c r="CU47" i="11" s="1"/>
  <c r="BC19" i="11"/>
  <c r="CT19" i="11" s="1"/>
  <c r="CP44" i="11"/>
  <c r="CW44" i="11" s="1"/>
  <c r="CP28" i="11"/>
  <c r="CW28" i="11" s="1"/>
  <c r="P12" i="11"/>
  <c r="CQ12" i="11" s="1"/>
  <c r="P19" i="11"/>
  <c r="CQ19" i="11" s="1"/>
  <c r="BC44" i="11"/>
  <c r="CT44" i="11" s="1"/>
  <c r="CP29" i="11"/>
  <c r="CW29" i="11" s="1"/>
  <c r="CP13" i="11"/>
  <c r="CW13" i="11" s="1"/>
  <c r="Y63" i="10" l="1"/>
  <c r="U53" i="10"/>
  <c r="U54" i="10" s="1"/>
  <c r="P22" i="11"/>
  <c r="CQ22" i="11" s="1"/>
  <c r="CX22" i="11" s="1"/>
  <c r="Y63" i="8"/>
  <c r="U53" i="8"/>
  <c r="U54" i="8" s="1"/>
  <c r="P42" i="11"/>
  <c r="CQ42" i="11" s="1"/>
  <c r="Y63" i="7"/>
  <c r="U53" i="7"/>
  <c r="U54" i="7" s="1"/>
  <c r="Y63" i="6"/>
  <c r="U53" i="6"/>
  <c r="U54" i="6" s="1"/>
  <c r="Y63" i="5"/>
  <c r="U53" i="5"/>
  <c r="U54" i="5" s="1"/>
  <c r="P50" i="11"/>
  <c r="CQ50" i="11" s="1"/>
  <c r="CX50" i="11" s="1"/>
  <c r="Y63" i="4"/>
  <c r="U53" i="4"/>
  <c r="U54" i="4" s="1"/>
  <c r="P49" i="11"/>
  <c r="CQ49" i="11" s="1"/>
  <c r="CX49" i="11" s="1"/>
  <c r="BP6" i="11"/>
  <c r="CU6" i="11" s="1"/>
  <c r="P6" i="11"/>
  <c r="CQ6" i="11" s="1"/>
  <c r="CP6" i="11"/>
  <c r="CW6" i="11" s="1"/>
  <c r="CX36" i="11"/>
  <c r="CY36" i="11" s="1"/>
  <c r="Y63" i="3"/>
  <c r="U53" i="3"/>
  <c r="U54" i="3" s="1"/>
  <c r="AC6" i="11"/>
  <c r="CR6" i="11" s="1"/>
  <c r="CX37" i="11"/>
  <c r="CY37" i="11" s="1"/>
  <c r="CX43" i="11"/>
  <c r="CY43" i="11" s="1"/>
  <c r="CX48" i="11"/>
  <c r="CY48" i="11" s="1"/>
  <c r="CX41" i="11"/>
  <c r="CY41" i="11" s="1"/>
  <c r="CX12" i="11"/>
  <c r="CY12" i="11" s="1"/>
  <c r="CX16" i="11"/>
  <c r="CY16" i="11" s="1"/>
  <c r="CX21" i="11"/>
  <c r="CY21" i="11" s="1"/>
  <c r="CX25" i="11"/>
  <c r="CY25" i="11" s="1"/>
  <c r="CX17" i="11"/>
  <c r="CY17" i="11" s="1"/>
  <c r="CX8" i="11"/>
  <c r="CY8" i="11" s="1"/>
  <c r="CX18" i="11"/>
  <c r="CX39" i="11"/>
  <c r="CX14" i="11"/>
  <c r="CX29" i="11"/>
  <c r="CX45" i="11"/>
  <c r="CX24" i="11"/>
  <c r="CX20" i="11"/>
  <c r="CX38" i="11"/>
  <c r="CX11" i="11"/>
  <c r="A9" i="11"/>
  <c r="A11" i="3"/>
  <c r="A11" i="2"/>
  <c r="CX34" i="11"/>
  <c r="CX40" i="11"/>
  <c r="CX9" i="11"/>
  <c r="CX27" i="11"/>
  <c r="CX19" i="11"/>
  <c r="CX35" i="11"/>
  <c r="CX32" i="11"/>
  <c r="CX30" i="11"/>
  <c r="CX33" i="11"/>
  <c r="CX7" i="11"/>
  <c r="CX10" i="11"/>
  <c r="BC6" i="11"/>
  <c r="CT6" i="11" s="1"/>
  <c r="CX46" i="11"/>
  <c r="CX23" i="11"/>
  <c r="CX26" i="11"/>
  <c r="CX31" i="11"/>
  <c r="CX42" i="11"/>
  <c r="CX47" i="11"/>
  <c r="CX28" i="11"/>
  <c r="CX15" i="11"/>
  <c r="CX44" i="11"/>
  <c r="CX13" i="11"/>
  <c r="CX6" i="11" l="1"/>
  <c r="CZ6" i="11" s="1"/>
  <c r="CY39" i="11"/>
  <c r="CY50" i="11"/>
  <c r="CY18" i="11"/>
  <c r="CY34" i="11"/>
  <c r="CY38" i="11"/>
  <c r="CY20" i="11"/>
  <c r="CY24" i="11"/>
  <c r="CY40" i="11"/>
  <c r="CY32" i="11"/>
  <c r="CY26" i="11"/>
  <c r="CY35" i="11"/>
  <c r="CY46" i="11"/>
  <c r="CY44" i="11"/>
  <c r="CY19" i="11"/>
  <c r="A10" i="11"/>
  <c r="A12" i="3"/>
  <c r="A12" i="2"/>
  <c r="CY45" i="11"/>
  <c r="CY29" i="11"/>
  <c r="CY47" i="11"/>
  <c r="CY31" i="11"/>
  <c r="CY22" i="11"/>
  <c r="CY13" i="11"/>
  <c r="CY23" i="11"/>
  <c r="CY49" i="11"/>
  <c r="CY15" i="11"/>
  <c r="CY10" i="11"/>
  <c r="CY27" i="11"/>
  <c r="CY9" i="11"/>
  <c r="CY14" i="11"/>
  <c r="CY42" i="11"/>
  <c r="CY7" i="11"/>
  <c r="CY11" i="11"/>
  <c r="CY30" i="11"/>
  <c r="CY28" i="11"/>
  <c r="CY33" i="11"/>
  <c r="CZ26" i="11" l="1"/>
  <c r="CZ42" i="11"/>
  <c r="CZ22" i="11"/>
  <c r="CZ9" i="11"/>
  <c r="CZ24" i="11"/>
  <c r="CZ27" i="11"/>
  <c r="CZ20" i="11"/>
  <c r="CZ38" i="11"/>
  <c r="CZ29" i="11"/>
  <c r="CZ30" i="11"/>
  <c r="CZ21" i="11"/>
  <c r="CZ13" i="11"/>
  <c r="CZ39" i="11"/>
  <c r="CZ40" i="11"/>
  <c r="CZ31" i="11"/>
  <c r="CZ33" i="11"/>
  <c r="CZ19" i="11"/>
  <c r="CZ10" i="11"/>
  <c r="CZ44" i="11"/>
  <c r="CZ46" i="11"/>
  <c r="CZ34" i="11"/>
  <c r="CZ36" i="11"/>
  <c r="CZ50" i="11"/>
  <c r="CZ14" i="11"/>
  <c r="CZ48" i="11"/>
  <c r="CZ17" i="11"/>
  <c r="CZ37" i="11"/>
  <c r="CZ47" i="11"/>
  <c r="CZ28" i="11"/>
  <c r="CZ12" i="11"/>
  <c r="CZ49" i="11"/>
  <c r="CY6" i="11"/>
  <c r="CZ32" i="11"/>
  <c r="CZ41" i="11"/>
  <c r="CZ16" i="11"/>
  <c r="CZ25" i="11"/>
  <c r="CZ43" i="11"/>
  <c r="CZ15" i="11"/>
  <c r="CZ45" i="11"/>
  <c r="CZ11" i="11"/>
  <c r="CZ18" i="11"/>
  <c r="CZ8" i="11"/>
  <c r="CZ23" i="11"/>
  <c r="CZ35" i="11"/>
  <c r="CZ7" i="11"/>
  <c r="A11" i="11"/>
  <c r="A13" i="2"/>
  <c r="A13" i="3"/>
  <c r="A12" i="11" l="1"/>
  <c r="A14" i="3"/>
  <c r="A14" i="2"/>
  <c r="A13" i="11" l="1"/>
  <c r="A15" i="3"/>
  <c r="A15" i="2"/>
  <c r="A14" i="11" l="1"/>
  <c r="A16" i="2"/>
  <c r="A16" i="3"/>
  <c r="A15" i="11" l="1"/>
  <c r="A17" i="3"/>
  <c r="A17" i="2"/>
  <c r="A16" i="11" l="1"/>
  <c r="A18" i="2"/>
  <c r="A18" i="3"/>
  <c r="A17" i="11" l="1"/>
  <c r="A19" i="3"/>
  <c r="A19" i="2"/>
  <c r="A18" i="11" l="1"/>
  <c r="A20" i="2"/>
  <c r="A20" i="3"/>
  <c r="A19" i="11" l="1"/>
  <c r="A21" i="2"/>
  <c r="A21" i="3"/>
  <c r="A20" i="11" l="1"/>
  <c r="A22" i="3"/>
  <c r="A22" i="2"/>
  <c r="A21" i="11" l="1"/>
  <c r="A23" i="3"/>
  <c r="A23" i="2"/>
  <c r="A22" i="11" l="1"/>
  <c r="A24" i="2"/>
  <c r="A24" i="3"/>
  <c r="A23" i="11" l="1"/>
  <c r="A25" i="2"/>
  <c r="A25" i="3"/>
  <c r="A24" i="11" l="1"/>
  <c r="A26" i="3"/>
  <c r="A26" i="2"/>
  <c r="A25" i="11" l="1"/>
  <c r="A27" i="2"/>
  <c r="A27" i="3"/>
  <c r="A26" i="11" l="1"/>
  <c r="A28" i="3"/>
  <c r="A28" i="2"/>
  <c r="A27" i="11" l="1"/>
  <c r="A29" i="2"/>
  <c r="A29" i="3"/>
  <c r="A28" i="11" l="1"/>
  <c r="A30" i="2"/>
  <c r="A30" i="3"/>
  <c r="A29" i="11" l="1"/>
  <c r="A31" i="3"/>
  <c r="A31" i="2"/>
  <c r="A30" i="11" l="1"/>
  <c r="A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1000000}">
      <text>
        <r>
          <rPr>
            <sz val="11"/>
            <color theme="1"/>
            <rFont val="Calibri"/>
            <scheme val="minor"/>
          </rPr>
          <t>Dr. Sunil Vats:
ENTER NAME OF JNV</t>
        </r>
      </text>
    </comment>
    <comment ref="I7" authorId="0" shapeId="0" xr:uid="{00000000-0006-0000-0000-000002000000}">
      <text>
        <r>
          <rPr>
            <sz val="11"/>
            <color theme="1"/>
            <rFont val="Calibri"/>
            <scheme val="minor"/>
          </rPr>
          <t xml:space="preserve">
ENTER NAME OF THE DISTRICT</t>
        </r>
      </text>
    </comment>
    <comment ref="C8" authorId="0" shapeId="0" xr:uid="{00000000-0006-0000-0000-000003000000}">
      <text>
        <r>
          <rPr>
            <sz val="11"/>
            <color theme="1"/>
            <rFont val="Calibri"/>
            <scheme val="minor"/>
          </rPr>
          <t>DR SUNIL VATS:
Enter Session</t>
        </r>
      </text>
    </comment>
    <comment ref="C9" authorId="0" shapeId="0" xr:uid="{00000000-0006-0000-0000-000004000000}">
      <text>
        <r>
          <rPr>
            <sz val="11"/>
            <color theme="1"/>
            <rFont val="Calibri"/>
            <scheme val="minor"/>
          </rPr>
          <t>DR SUNIL VATS:
Enter Class</t>
        </r>
      </text>
    </comment>
    <comment ref="C10" authorId="0" shapeId="0" xr:uid="{00000000-0006-0000-0000-000005000000}">
      <text>
        <r>
          <rPr>
            <sz val="11"/>
            <color theme="1"/>
            <rFont val="Calibri"/>
            <scheme val="minor"/>
          </rPr>
          <t>DR SUNIL VATS:
Select Your Region</t>
        </r>
      </text>
    </comment>
    <comment ref="C11" authorId="0" shapeId="0" xr:uid="{00000000-0006-0000-0000-000006000000}">
      <text>
        <r>
          <rPr>
            <sz val="11"/>
            <color theme="1"/>
            <rFont val="Calibri"/>
            <scheme val="minor"/>
          </rPr>
          <t>DR SUNIL VATS:
Enter Class Teacher Name</t>
        </r>
      </text>
    </comment>
    <comment ref="B15" authorId="0" shapeId="0" xr:uid="{00000000-0006-0000-0000-000007000000}">
      <text>
        <r>
          <rPr>
            <sz val="11"/>
            <color theme="1"/>
            <rFont val="Calibri"/>
            <scheme val="minor"/>
          </rPr>
          <t>DR SUNIL VATS:
Enter Subject</t>
        </r>
      </text>
    </comment>
    <comment ref="K15" authorId="0" shapeId="0" xr:uid="{00000000-0006-0000-0000-000008000000}">
      <text>
        <r>
          <rPr>
            <sz val="11"/>
            <color theme="1"/>
            <rFont val="Calibri"/>
            <scheme val="minor"/>
          </rPr>
          <t xml:space="preserve">Dr Sunil Vats:
Enter House Name
</t>
        </r>
      </text>
    </comment>
    <comment ref="B16" authorId="0" shapeId="0" xr:uid="{00000000-0006-0000-0000-000009000000}">
      <text>
        <r>
          <rPr>
            <sz val="11"/>
            <color theme="1"/>
            <rFont val="Calibri"/>
            <scheme val="minor"/>
          </rPr>
          <t>DR SUNIL VATS:
Enter Subject</t>
        </r>
      </text>
    </comment>
    <comment ref="K16" authorId="0" shapeId="0" xr:uid="{00000000-0006-0000-0000-00000A000000}">
      <text>
        <r>
          <rPr>
            <sz val="11"/>
            <color theme="1"/>
            <rFont val="Calibri"/>
            <scheme val="minor"/>
          </rPr>
          <t>Dr Sunil Vats
Enter House Name</t>
        </r>
      </text>
    </comment>
    <comment ref="B17" authorId="0" shapeId="0" xr:uid="{00000000-0006-0000-0000-00000B000000}">
      <text>
        <r>
          <rPr>
            <sz val="11"/>
            <color theme="1"/>
            <rFont val="Calibri"/>
            <scheme val="minor"/>
          </rPr>
          <t>DR SUNIL VATS:
Enter Subject</t>
        </r>
      </text>
    </comment>
    <comment ref="K17" authorId="0" shapeId="0" xr:uid="{00000000-0006-0000-0000-00000C000000}">
      <text>
        <r>
          <rPr>
            <sz val="11"/>
            <color theme="1"/>
            <rFont val="Calibri"/>
            <scheme val="minor"/>
          </rPr>
          <t>Dr Sunil Vats:
Enter House Name</t>
        </r>
      </text>
    </comment>
    <comment ref="B18" authorId="0" shapeId="0" xr:uid="{00000000-0006-0000-0000-00000D000000}">
      <text>
        <r>
          <rPr>
            <sz val="11"/>
            <color theme="1"/>
            <rFont val="Calibri"/>
            <scheme val="minor"/>
          </rPr>
          <t>DR SUNIL VATS:
Enter Subject</t>
        </r>
      </text>
    </comment>
    <comment ref="K18" authorId="0" shapeId="0" xr:uid="{00000000-0006-0000-0000-00000E000000}">
      <text>
        <r>
          <rPr>
            <sz val="11"/>
            <color theme="1"/>
            <rFont val="Calibri"/>
            <scheme val="minor"/>
          </rPr>
          <t>Dr Sunil Vats:
Enter House Name</t>
        </r>
      </text>
    </comment>
    <comment ref="B19" authorId="0" shapeId="0" xr:uid="{00000000-0006-0000-0000-00000F000000}">
      <text>
        <r>
          <rPr>
            <sz val="11"/>
            <color theme="1"/>
            <rFont val="Calibri"/>
            <scheme val="minor"/>
          </rPr>
          <t>DR SUNIL VATS:
Enter Subject</t>
        </r>
      </text>
    </comment>
    <comment ref="K19" authorId="0" shapeId="0" xr:uid="{00000000-0006-0000-0000-000010000000}">
      <text>
        <r>
          <rPr>
            <sz val="11"/>
            <color theme="1"/>
            <rFont val="Calibri"/>
            <scheme val="minor"/>
          </rPr>
          <t>Dr Sunil Vats:
Enter House Name</t>
        </r>
      </text>
    </comment>
    <comment ref="B20" authorId="0" shapeId="0" xr:uid="{00000000-0006-0000-0000-000011000000}">
      <text>
        <r>
          <rPr>
            <sz val="11"/>
            <color theme="1"/>
            <rFont val="Calibri"/>
            <scheme val="minor"/>
          </rPr>
          <t xml:space="preserve">DR SUNIL VATS:
Enter Subject
</t>
        </r>
      </text>
    </comment>
    <comment ref="K20" authorId="0" shapeId="0" xr:uid="{00000000-0006-0000-0000-000012000000}">
      <text>
        <r>
          <rPr>
            <sz val="11"/>
            <color theme="1"/>
            <rFont val="Calibri"/>
            <scheme val="minor"/>
          </rPr>
          <t>Dr Sunil Vats:
Enter House Name</t>
        </r>
      </text>
    </comment>
    <comment ref="B21" authorId="0" shapeId="0" xr:uid="{00000000-0006-0000-0000-000013000000}">
      <text>
        <r>
          <rPr>
            <sz val="11"/>
            <color theme="1"/>
            <rFont val="Calibri"/>
            <scheme val="minor"/>
          </rPr>
          <t>DR SUNIL VATS:
Enter Subject</t>
        </r>
      </text>
    </comment>
    <comment ref="K21" authorId="0" shapeId="0" xr:uid="{00000000-0006-0000-0000-000014000000}">
      <text>
        <r>
          <rPr>
            <sz val="11"/>
            <color theme="1"/>
            <rFont val="Calibri"/>
            <scheme val="minor"/>
          </rPr>
          <t>Dr Sunil Vats:
Enter House Name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F23A0A14-EBD4-4440-A448-7D668B9B3891}">
      <text>
        <r>
          <rPr>
            <sz val="11"/>
            <color theme="1"/>
            <rFont val="Calibri"/>
            <scheme val="minor"/>
          </rPr>
          <t>dell:
Enter Maximum Marks</t>
        </r>
      </text>
    </comment>
    <comment ref="F7" authorId="0" shapeId="0" xr:uid="{518551C5-106E-4F50-86AF-B23496AADFB4}">
      <text>
        <r>
          <rPr>
            <sz val="11"/>
            <color theme="1"/>
            <rFont val="Calibri"/>
            <scheme val="minor"/>
          </rPr>
          <t>dell:
Enter Maximum Marks</t>
        </r>
      </text>
    </comment>
    <comment ref="I7" authorId="0" shapeId="0" xr:uid="{9D6D6150-1B97-4CF2-91DD-39D689B44EC3}">
      <text>
        <r>
          <rPr>
            <sz val="11"/>
            <color theme="1"/>
            <rFont val="Calibri"/>
            <scheme val="minor"/>
          </rPr>
          <t>dell:
Enter Maximum Marks</t>
        </r>
      </text>
    </comment>
    <comment ref="L7" authorId="0" shapeId="0" xr:uid="{0B1FFD8E-7AAD-424B-A553-E3EA07ABEF28}">
      <text>
        <r>
          <rPr>
            <sz val="11"/>
            <color theme="1"/>
            <rFont val="Calibri"/>
            <scheme val="minor"/>
          </rPr>
          <t>dell:
Enter Maximum Marks</t>
        </r>
      </text>
    </comment>
    <comment ref="O7" authorId="0" shapeId="0" xr:uid="{815A8F9D-EAB3-4AE6-B52C-44F548C243F6}">
      <text>
        <r>
          <rPr>
            <sz val="11"/>
            <color theme="1"/>
            <rFont val="Calibri"/>
            <scheme val="minor"/>
          </rPr>
          <t>dell:
Enter Maximum Marks</t>
        </r>
      </text>
    </comment>
    <comment ref="R7" authorId="0" shapeId="0" xr:uid="{CBF779A2-6EFE-4ECF-969A-8082F431612B}">
      <text>
        <r>
          <rPr>
            <sz val="11"/>
            <color theme="1"/>
            <rFont val="Calibri"/>
            <scheme val="minor"/>
          </rPr>
          <t>dell:
Enter Maximum Marks</t>
        </r>
      </text>
    </comment>
    <comment ref="U7" authorId="0" shapeId="0" xr:uid="{A5B43E99-622B-4CB1-B1D0-201395E7BEBC}">
      <text>
        <r>
          <rPr>
            <sz val="11"/>
            <color theme="1"/>
            <rFont val="Calibri"/>
            <scheme val="minor"/>
          </rPr>
          <t>dell:
Enter Maximum Marks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100-000001000000}">
      <text>
        <r>
          <rPr>
            <sz val="11"/>
            <color theme="1"/>
            <rFont val="Calibri"/>
            <scheme val="minor"/>
          </rPr>
          <t>JIJI:
ENTER AFF. NO</t>
        </r>
      </text>
    </comment>
    <comment ref="D3" authorId="0" shapeId="0" xr:uid="{00000000-0006-0000-0100-000002000000}">
      <text>
        <r>
          <rPr>
            <sz val="11"/>
            <color theme="1"/>
            <rFont val="Calibri"/>
            <scheme val="minor"/>
          </rPr>
          <t>JIJI:
ENTER SCHOOL ADD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200-000001000000}">
      <text>
        <r>
          <rPr>
            <sz val="11"/>
            <color theme="1"/>
            <rFont val="Calibri"/>
            <scheme val="minor"/>
          </rPr>
          <t>dell:
Enter Maximum Marks</t>
        </r>
      </text>
    </comment>
    <comment ref="F7" authorId="0" shapeId="0" xr:uid="{00000000-0006-0000-0200-000002000000}">
      <text>
        <r>
          <rPr>
            <sz val="11"/>
            <color theme="1"/>
            <rFont val="Calibri"/>
            <scheme val="minor"/>
          </rPr>
          <t>dell:
Enter Maximum Marks</t>
        </r>
      </text>
    </comment>
    <comment ref="I7" authorId="0" shapeId="0" xr:uid="{00000000-0006-0000-0200-000003000000}">
      <text>
        <r>
          <rPr>
            <sz val="11"/>
            <color theme="1"/>
            <rFont val="Calibri"/>
            <scheme val="minor"/>
          </rPr>
          <t>dell:
Enter Maximum Marks</t>
        </r>
      </text>
    </comment>
    <comment ref="L7" authorId="0" shapeId="0" xr:uid="{00000000-0006-0000-0200-000004000000}">
      <text>
        <r>
          <rPr>
            <sz val="11"/>
            <color theme="1"/>
            <rFont val="Calibri"/>
            <scheme val="minor"/>
          </rPr>
          <t>dell:
Enter Maximum Marks</t>
        </r>
      </text>
    </comment>
    <comment ref="O7" authorId="0" shapeId="0" xr:uid="{00000000-0006-0000-0200-000005000000}">
      <text>
        <r>
          <rPr>
            <sz val="11"/>
            <color theme="1"/>
            <rFont val="Calibri"/>
            <scheme val="minor"/>
          </rPr>
          <t>dell:
Enter Maximum Marks</t>
        </r>
      </text>
    </comment>
    <comment ref="R7" authorId="0" shapeId="0" xr:uid="{00000000-0006-0000-0200-000006000000}">
      <text>
        <r>
          <rPr>
            <sz val="11"/>
            <color theme="1"/>
            <rFont val="Calibri"/>
            <scheme val="minor"/>
          </rPr>
          <t>dell:
Enter Maximum Marks</t>
        </r>
      </text>
    </comment>
    <comment ref="U7" authorId="0" shapeId="0" xr:uid="{00000000-0006-0000-0200-000007000000}">
      <text>
        <r>
          <rPr>
            <sz val="11"/>
            <color theme="1"/>
            <rFont val="Calibri"/>
            <scheme val="minor"/>
          </rPr>
          <t>dell:
Enter Maximum Marks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4F63980C-1302-48BB-AF82-351306BFF3A3}">
      <text>
        <r>
          <rPr>
            <sz val="11"/>
            <color theme="1"/>
            <rFont val="Calibri"/>
            <scheme val="minor"/>
          </rPr>
          <t>dell:
Enter Maximum Marks</t>
        </r>
      </text>
    </comment>
    <comment ref="F7" authorId="0" shapeId="0" xr:uid="{530CF95A-918F-48F0-9696-65E30B0D8AB5}">
      <text>
        <r>
          <rPr>
            <sz val="11"/>
            <color theme="1"/>
            <rFont val="Calibri"/>
            <scheme val="minor"/>
          </rPr>
          <t>dell:
Enter Maximum Marks</t>
        </r>
      </text>
    </comment>
    <comment ref="I7" authorId="0" shapeId="0" xr:uid="{672AF5FE-1C78-4545-BA84-E4EF62E1C51D}">
      <text>
        <r>
          <rPr>
            <sz val="11"/>
            <color theme="1"/>
            <rFont val="Calibri"/>
            <scheme val="minor"/>
          </rPr>
          <t>dell:
Enter Maximum Marks</t>
        </r>
      </text>
    </comment>
    <comment ref="L7" authorId="0" shapeId="0" xr:uid="{77F09623-046A-493F-9D00-918C3BC5CD4B}">
      <text>
        <r>
          <rPr>
            <sz val="11"/>
            <color theme="1"/>
            <rFont val="Calibri"/>
            <scheme val="minor"/>
          </rPr>
          <t>dell:
Enter Maximum Marks</t>
        </r>
      </text>
    </comment>
    <comment ref="O7" authorId="0" shapeId="0" xr:uid="{0FEC3B32-0D49-4929-8E62-653EA5062B8F}">
      <text>
        <r>
          <rPr>
            <sz val="11"/>
            <color theme="1"/>
            <rFont val="Calibri"/>
            <scheme val="minor"/>
          </rPr>
          <t>dell:
Enter Maximum Marks</t>
        </r>
      </text>
    </comment>
    <comment ref="R7" authorId="0" shapeId="0" xr:uid="{5D145A3D-B4E5-432F-BF94-AC9A98812477}">
      <text>
        <r>
          <rPr>
            <sz val="11"/>
            <color theme="1"/>
            <rFont val="Calibri"/>
            <scheme val="minor"/>
          </rPr>
          <t>dell:
Enter Maximum Marks</t>
        </r>
      </text>
    </comment>
    <comment ref="U7" authorId="0" shapeId="0" xr:uid="{A9D7445A-A140-4755-AED9-836BDB01CE7A}">
      <text>
        <r>
          <rPr>
            <sz val="11"/>
            <color theme="1"/>
            <rFont val="Calibri"/>
            <scheme val="minor"/>
          </rPr>
          <t>dell:
Enter Maximum Marks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DCA95A41-3605-4384-8B63-1600DB75A390}">
      <text>
        <r>
          <rPr>
            <sz val="11"/>
            <color theme="1"/>
            <rFont val="Calibri"/>
            <scheme val="minor"/>
          </rPr>
          <t>dell:
Enter Maximum Marks</t>
        </r>
      </text>
    </comment>
    <comment ref="F7" authorId="0" shapeId="0" xr:uid="{580C1426-95D0-428E-AC9A-C830F1CBE58E}">
      <text>
        <r>
          <rPr>
            <sz val="11"/>
            <color theme="1"/>
            <rFont val="Calibri"/>
            <scheme val="minor"/>
          </rPr>
          <t>dell:
Enter Maximum Marks</t>
        </r>
      </text>
    </comment>
    <comment ref="I7" authorId="0" shapeId="0" xr:uid="{26EFF99A-37CD-45E7-BA84-31557338663C}">
      <text>
        <r>
          <rPr>
            <sz val="11"/>
            <color theme="1"/>
            <rFont val="Calibri"/>
            <scheme val="minor"/>
          </rPr>
          <t>dell:
Enter Maximum Marks</t>
        </r>
      </text>
    </comment>
    <comment ref="L7" authorId="0" shapeId="0" xr:uid="{7A43883A-6A0D-41DD-B8F5-E70924D34BEA}">
      <text>
        <r>
          <rPr>
            <sz val="11"/>
            <color theme="1"/>
            <rFont val="Calibri"/>
            <scheme val="minor"/>
          </rPr>
          <t>dell:
Enter Maximum Marks</t>
        </r>
      </text>
    </comment>
    <comment ref="O7" authorId="0" shapeId="0" xr:uid="{1A21A74B-FE5B-4A21-9ED9-0BD323EB7D62}">
      <text>
        <r>
          <rPr>
            <sz val="11"/>
            <color theme="1"/>
            <rFont val="Calibri"/>
            <scheme val="minor"/>
          </rPr>
          <t>dell:
Enter Maximum Marks</t>
        </r>
      </text>
    </comment>
    <comment ref="R7" authorId="0" shapeId="0" xr:uid="{0FA3AB4A-FE50-44FB-B7F9-4A8A5E807AC8}">
      <text>
        <r>
          <rPr>
            <sz val="11"/>
            <color theme="1"/>
            <rFont val="Calibri"/>
            <scheme val="minor"/>
          </rPr>
          <t>dell:
Enter Maximum Marks</t>
        </r>
      </text>
    </comment>
    <comment ref="U7" authorId="0" shapeId="0" xr:uid="{572F36B8-7EE6-4471-B8C1-0597727D8BC4}">
      <text>
        <r>
          <rPr>
            <sz val="11"/>
            <color theme="1"/>
            <rFont val="Calibri"/>
            <scheme val="minor"/>
          </rPr>
          <t>dell:
Enter Maximum Marks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8C6EF680-C2D3-418F-98AD-430078F90DEB}">
      <text>
        <r>
          <rPr>
            <sz val="11"/>
            <color theme="1"/>
            <rFont val="Calibri"/>
            <scheme val="minor"/>
          </rPr>
          <t>dell:
Enter Maximum Marks</t>
        </r>
      </text>
    </comment>
    <comment ref="F7" authorId="0" shapeId="0" xr:uid="{7834E56C-C65A-45CA-8593-20987BDAF567}">
      <text>
        <r>
          <rPr>
            <sz val="11"/>
            <color theme="1"/>
            <rFont val="Calibri"/>
            <scheme val="minor"/>
          </rPr>
          <t>dell:
Enter Maximum Marks</t>
        </r>
      </text>
    </comment>
    <comment ref="I7" authorId="0" shapeId="0" xr:uid="{9EEA4FA3-C1F0-4D85-98D5-47A73CEB7E03}">
      <text>
        <r>
          <rPr>
            <sz val="11"/>
            <color theme="1"/>
            <rFont val="Calibri"/>
            <scheme val="minor"/>
          </rPr>
          <t>dell:
Enter Maximum Marks</t>
        </r>
      </text>
    </comment>
    <comment ref="L7" authorId="0" shapeId="0" xr:uid="{6A7A8D4B-8514-4DFD-8EBD-FA00F499EF6F}">
      <text>
        <r>
          <rPr>
            <sz val="11"/>
            <color theme="1"/>
            <rFont val="Calibri"/>
            <scheme val="minor"/>
          </rPr>
          <t>dell:
Enter Maximum Marks</t>
        </r>
      </text>
    </comment>
    <comment ref="O7" authorId="0" shapeId="0" xr:uid="{8846AC3C-20EA-4F8D-A21C-0E89C236874A}">
      <text>
        <r>
          <rPr>
            <sz val="11"/>
            <color theme="1"/>
            <rFont val="Calibri"/>
            <scheme val="minor"/>
          </rPr>
          <t>dell:
Enter Maximum Marks</t>
        </r>
      </text>
    </comment>
    <comment ref="R7" authorId="0" shapeId="0" xr:uid="{660FEE07-166B-4ED6-815C-0197ACA9F85C}">
      <text>
        <r>
          <rPr>
            <sz val="11"/>
            <color theme="1"/>
            <rFont val="Calibri"/>
            <scheme val="minor"/>
          </rPr>
          <t>dell:
Enter Maximum Marks</t>
        </r>
      </text>
    </comment>
    <comment ref="U7" authorId="0" shapeId="0" xr:uid="{3EECFE6D-AEDF-4E28-8F67-E2F0134E5E52}">
      <text>
        <r>
          <rPr>
            <sz val="11"/>
            <color theme="1"/>
            <rFont val="Calibri"/>
            <scheme val="minor"/>
          </rPr>
          <t>dell:
Enter Maximum Marks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D10D7133-9AA6-422D-BBD1-09181D07122D}">
      <text>
        <r>
          <rPr>
            <sz val="11"/>
            <color theme="1"/>
            <rFont val="Calibri"/>
            <scheme val="minor"/>
          </rPr>
          <t>dell:
Enter Maximum Marks</t>
        </r>
      </text>
    </comment>
    <comment ref="F7" authorId="0" shapeId="0" xr:uid="{D093E71A-3652-4C41-86F3-B4F3B6315C0E}">
      <text>
        <r>
          <rPr>
            <sz val="11"/>
            <color theme="1"/>
            <rFont val="Calibri"/>
            <scheme val="minor"/>
          </rPr>
          <t>dell:
Enter Maximum Marks</t>
        </r>
      </text>
    </comment>
    <comment ref="I7" authorId="0" shapeId="0" xr:uid="{5248B809-0D49-4BCD-B068-7DD97821B24D}">
      <text>
        <r>
          <rPr>
            <sz val="11"/>
            <color theme="1"/>
            <rFont val="Calibri"/>
            <scheme val="minor"/>
          </rPr>
          <t>dell:
Enter Maximum Marks</t>
        </r>
      </text>
    </comment>
    <comment ref="L7" authorId="0" shapeId="0" xr:uid="{64120F57-DAA9-45FE-842E-BE82183B69BD}">
      <text>
        <r>
          <rPr>
            <sz val="11"/>
            <color theme="1"/>
            <rFont val="Calibri"/>
            <scheme val="minor"/>
          </rPr>
          <t>dell:
Enter Maximum Marks</t>
        </r>
      </text>
    </comment>
    <comment ref="O7" authorId="0" shapeId="0" xr:uid="{1BD352C8-FABB-4A97-9FE8-BC2D5094814B}">
      <text>
        <r>
          <rPr>
            <sz val="11"/>
            <color theme="1"/>
            <rFont val="Calibri"/>
            <scheme val="minor"/>
          </rPr>
          <t>dell:
Enter Maximum Marks</t>
        </r>
      </text>
    </comment>
    <comment ref="R7" authorId="0" shapeId="0" xr:uid="{C8E30562-486F-482F-8718-3E92DF638118}">
      <text>
        <r>
          <rPr>
            <sz val="11"/>
            <color theme="1"/>
            <rFont val="Calibri"/>
            <scheme val="minor"/>
          </rPr>
          <t>dell:
Enter Maximum Marks</t>
        </r>
      </text>
    </comment>
    <comment ref="U7" authorId="0" shapeId="0" xr:uid="{9C20068E-3C9D-45CB-B2EC-498FEDE03FE1}">
      <text>
        <r>
          <rPr>
            <sz val="11"/>
            <color theme="1"/>
            <rFont val="Calibri"/>
            <scheme val="minor"/>
          </rPr>
          <t>dell:
Enter Maximum Marks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214CED1B-1B3A-421F-B340-9132D9B85775}">
      <text>
        <r>
          <rPr>
            <sz val="11"/>
            <color theme="1"/>
            <rFont val="Calibri"/>
            <scheme val="minor"/>
          </rPr>
          <t>dell:
Enter Maximum Marks</t>
        </r>
      </text>
    </comment>
    <comment ref="F7" authorId="0" shapeId="0" xr:uid="{4B26F15E-EB6B-47BC-8F32-F0B7B327DDD6}">
      <text>
        <r>
          <rPr>
            <sz val="11"/>
            <color theme="1"/>
            <rFont val="Calibri"/>
            <scheme val="minor"/>
          </rPr>
          <t>dell:
Enter Maximum Marks</t>
        </r>
      </text>
    </comment>
    <comment ref="I7" authorId="0" shapeId="0" xr:uid="{1D9F0BD4-9952-471B-8824-A2CF689E1B09}">
      <text>
        <r>
          <rPr>
            <sz val="11"/>
            <color theme="1"/>
            <rFont val="Calibri"/>
            <scheme val="minor"/>
          </rPr>
          <t>dell:
Enter Maximum Marks</t>
        </r>
      </text>
    </comment>
    <comment ref="L7" authorId="0" shapeId="0" xr:uid="{01AF7C64-E93D-436E-A965-48766833C3C7}">
      <text>
        <r>
          <rPr>
            <sz val="11"/>
            <color theme="1"/>
            <rFont val="Calibri"/>
            <scheme val="minor"/>
          </rPr>
          <t>dell:
Enter Maximum Marks</t>
        </r>
      </text>
    </comment>
    <comment ref="O7" authorId="0" shapeId="0" xr:uid="{9D2E1CF2-3179-432F-AD59-0D1C8FD6FA16}">
      <text>
        <r>
          <rPr>
            <sz val="11"/>
            <color theme="1"/>
            <rFont val="Calibri"/>
            <scheme val="minor"/>
          </rPr>
          <t>dell:
Enter Maximum Marks</t>
        </r>
      </text>
    </comment>
    <comment ref="R7" authorId="0" shapeId="0" xr:uid="{B60AAD86-3486-4C23-AC34-F9D3CE33D9CB}">
      <text>
        <r>
          <rPr>
            <sz val="11"/>
            <color theme="1"/>
            <rFont val="Calibri"/>
            <scheme val="minor"/>
          </rPr>
          <t>dell:
Enter Maximum Marks</t>
        </r>
      </text>
    </comment>
    <comment ref="U7" authorId="0" shapeId="0" xr:uid="{C151DBA4-CF9B-4BE3-B7BB-24C69F594B8C}">
      <text>
        <r>
          <rPr>
            <sz val="11"/>
            <color theme="1"/>
            <rFont val="Calibri"/>
            <scheme val="minor"/>
          </rPr>
          <t>dell:
Enter Maximum Marks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B64361F7-7320-4B5B-83F9-765E0D7B6585}">
      <text>
        <r>
          <rPr>
            <sz val="11"/>
            <color theme="1"/>
            <rFont val="Calibri"/>
            <scheme val="minor"/>
          </rPr>
          <t>dell:
Enter Maximum Marks</t>
        </r>
      </text>
    </comment>
    <comment ref="F7" authorId="0" shapeId="0" xr:uid="{C0B0F972-C934-47DD-9CBA-E06D43583224}">
      <text>
        <r>
          <rPr>
            <sz val="11"/>
            <color theme="1"/>
            <rFont val="Calibri"/>
            <scheme val="minor"/>
          </rPr>
          <t>dell:
Enter Maximum Marks</t>
        </r>
      </text>
    </comment>
    <comment ref="I7" authorId="0" shapeId="0" xr:uid="{4633A222-239E-4B4D-A086-A8BC29CC2B71}">
      <text>
        <r>
          <rPr>
            <sz val="11"/>
            <color theme="1"/>
            <rFont val="Calibri"/>
            <scheme val="minor"/>
          </rPr>
          <t>dell:
Enter Maximum Marks</t>
        </r>
      </text>
    </comment>
    <comment ref="L7" authorId="0" shapeId="0" xr:uid="{B8FD2193-B424-40F0-AB74-4AD2BD216348}">
      <text>
        <r>
          <rPr>
            <sz val="11"/>
            <color theme="1"/>
            <rFont val="Calibri"/>
            <scheme val="minor"/>
          </rPr>
          <t>dell:
Enter Maximum Marks</t>
        </r>
      </text>
    </comment>
    <comment ref="O7" authorId="0" shapeId="0" xr:uid="{D13A27B0-7C43-46D8-ABCD-C9E0D0358793}">
      <text>
        <r>
          <rPr>
            <sz val="11"/>
            <color theme="1"/>
            <rFont val="Calibri"/>
            <scheme val="minor"/>
          </rPr>
          <t>dell:
Enter Maximum Marks</t>
        </r>
      </text>
    </comment>
    <comment ref="R7" authorId="0" shapeId="0" xr:uid="{77819BB5-21B9-4F0F-9FB5-1C4CC9D80015}">
      <text>
        <r>
          <rPr>
            <sz val="11"/>
            <color theme="1"/>
            <rFont val="Calibri"/>
            <scheme val="minor"/>
          </rPr>
          <t>dell:
Enter Maximum Marks</t>
        </r>
      </text>
    </comment>
    <comment ref="U7" authorId="0" shapeId="0" xr:uid="{F9DCFDF2-5C2A-4826-843F-4D131E603144}">
      <text>
        <r>
          <rPr>
            <sz val="11"/>
            <color theme="1"/>
            <rFont val="Calibri"/>
            <scheme val="minor"/>
          </rPr>
          <t>dell:
Enter Maximum Marks</t>
        </r>
      </text>
    </comment>
  </commentList>
</comments>
</file>

<file path=xl/sharedStrings.xml><?xml version="1.0" encoding="utf-8"?>
<sst xmlns="http://schemas.openxmlformats.org/spreadsheetml/2006/main" count="582" uniqueCount="125">
  <si>
    <t>PLEASE DON’T CRACK THE SOFTWARE</t>
  </si>
  <si>
    <t>Before the use of this particular format, please read the instruction Carefully. This is just the effort to minimize the work. The Designer are not responsible for any kind of error. Please check at your level to find the accuracy of the format.</t>
  </si>
  <si>
    <t>Result Compilation Software for Class XI &amp; XII</t>
  </si>
  <si>
    <t>Designed By:-Dr.Sunil Kumar Vats, PGT  Computer Science, JNV Mohindergarh</t>
  </si>
  <si>
    <t>Formula adopted to Calculate the Final Result:</t>
  </si>
  <si>
    <t>E-Mail:- sunilvats1981@gmail.com,sunilvats27@yahoo.com</t>
  </si>
  <si>
    <r>
      <rPr>
        <b/>
        <sz val="10"/>
        <color rgb="FFFF0000"/>
        <rFont val="Arial"/>
      </rPr>
      <t>Two Best from UT1, UT2 and UT3</t>
    </r>
    <r>
      <rPr>
        <b/>
        <sz val="10"/>
        <color theme="1"/>
        <rFont val="Arial"/>
      </rPr>
      <t xml:space="preserve"> with 20% weightage  (10% for each Unit Test)</t>
    </r>
  </si>
  <si>
    <r>
      <rPr>
        <b/>
        <sz val="10"/>
        <color rgb="FFFF0000"/>
        <rFont val="Arial"/>
      </rPr>
      <t>Two Best from UT4, UT5 and UT6/Pre Annual</t>
    </r>
    <r>
      <rPr>
        <b/>
        <sz val="10"/>
        <color theme="1"/>
        <rFont val="Arial"/>
      </rPr>
      <t xml:space="preserve"> with 20% weightage (10% for each Unit Test)</t>
    </r>
  </si>
  <si>
    <t>NAME OF JNV</t>
  </si>
  <si>
    <r>
      <rPr>
        <b/>
        <sz val="10"/>
        <color rgb="FFFF0000"/>
        <rFont val="Arial"/>
      </rPr>
      <t>Term Test 1</t>
    </r>
    <r>
      <rPr>
        <b/>
        <sz val="10"/>
        <color theme="0"/>
        <rFont val="Arial"/>
      </rPr>
      <t xml:space="preserve"> 30% weightage</t>
    </r>
  </si>
  <si>
    <t>SESSION</t>
  </si>
  <si>
    <r>
      <rPr>
        <b/>
        <sz val="10"/>
        <color rgb="FFFF0000"/>
        <rFont val="Arial"/>
      </rPr>
      <t>Term Test 2</t>
    </r>
    <r>
      <rPr>
        <b/>
        <sz val="10"/>
        <color theme="1"/>
        <rFont val="Arial"/>
      </rPr>
      <t xml:space="preserve"> 30% weightage</t>
    </r>
  </si>
  <si>
    <t>CLASS &amp; SEC</t>
  </si>
  <si>
    <t>Total= 20+20+30+30</t>
  </si>
  <si>
    <t>REGION</t>
  </si>
  <si>
    <t>CLASS TEACHER</t>
  </si>
  <si>
    <r>
      <rPr>
        <b/>
        <i/>
        <sz val="14"/>
        <color rgb="FFFF0000"/>
        <rFont val="Georgia"/>
      </rPr>
      <t xml:space="preserve">NOTE : Click on the </t>
    </r>
    <r>
      <rPr>
        <b/>
        <i/>
        <u/>
        <sz val="14"/>
        <color rgb="FFFFFF00"/>
        <rFont val="Georgia"/>
      </rPr>
      <t>underlined text</t>
    </r>
    <r>
      <rPr>
        <b/>
        <i/>
        <sz val="14"/>
        <color rgb="FFFF0000"/>
        <rFont val="Georgia"/>
      </rPr>
      <t xml:space="preserve"> for going to the particular sheet</t>
    </r>
  </si>
  <si>
    <t xml:space="preserve">STUDENTS PROFILE </t>
  </si>
  <si>
    <t>MARK LIST</t>
  </si>
  <si>
    <t>HOUSE</t>
  </si>
  <si>
    <t>ENGLISH</t>
  </si>
  <si>
    <t>UT 1</t>
  </si>
  <si>
    <t>TERM TEST 1</t>
  </si>
  <si>
    <t>FA1</t>
  </si>
  <si>
    <t>ARAWALI</t>
  </si>
  <si>
    <t>ACCOUNTANCY</t>
  </si>
  <si>
    <t>NILGIRI</t>
  </si>
  <si>
    <t>BUS. STUDIES</t>
  </si>
  <si>
    <t>SHIVALIK</t>
  </si>
  <si>
    <t>ECONOMICS</t>
  </si>
  <si>
    <t>UT 2</t>
  </si>
  <si>
    <t>UT 5</t>
  </si>
  <si>
    <t>UDAIGIRI</t>
  </si>
  <si>
    <t>INFORMATICS PRACTICES</t>
  </si>
  <si>
    <t>MATHS</t>
  </si>
  <si>
    <t>HINDI</t>
  </si>
  <si>
    <t>For Any Help:- 9067892000, E-mail : sunilvats1981@gmail.com</t>
  </si>
  <si>
    <t>NOTE:- CLICK ON REQUIRED FIELD TO MOVE ON</t>
  </si>
  <si>
    <t>Note:-</t>
  </si>
  <si>
    <t>1. Enter your School Name, Session, Class,Region and Class Teacher Name</t>
  </si>
  <si>
    <t>2. CHOOSE SUBJECTS OF STUDENTS FROM "STUDENT PROFILE" SHEET</t>
  </si>
  <si>
    <t>3. TO ENTER THE PROFILE OF THE STUDENT CLICK ON STUDENT PROFILE AND FILL THE REQUIRED FILED.</t>
  </si>
  <si>
    <t>4. IN STUDENT PROFILE ENTER THE SUBJECT OPTED BY THE STUDENT.</t>
  </si>
  <si>
    <t>5. PERCENTAGE OF THE MARKS ARE BASED ON THE NUMBER OF SUBJECT ENTERED BY YOU. SO FOR BETTER RESULT, ENTER THE PROPER DETAIL OF THE SUBJECTS.</t>
  </si>
  <si>
    <t>6. BEFORE ENTERING THE MARKS (UT 1,UT 2, TT 1,UT 3, UT 4, UT 4, UT5, PB1 ETC. SET THE M.M. (MAXIMUM MARKS)</t>
  </si>
  <si>
    <t>7. FOR THE UPDATED VERSION OF ANY SOFTWARE DESIGNED BY ME, YOU CAN VISIT MY WEBSITE MENTIONED BELOW.</t>
  </si>
  <si>
    <t xml:space="preserve">8. Mark "AB" for Absent </t>
  </si>
  <si>
    <t>FOR MORE QUERIES or SUGGESTIONS RING OR MAIL ME:</t>
  </si>
  <si>
    <t>Dr. SUNIL KUMAR VATS</t>
  </si>
  <si>
    <t>9416266966, 9067892000</t>
  </si>
  <si>
    <t>SUNILVATS1981@GMAIL.COM</t>
  </si>
  <si>
    <t>YOU CAN ALSO DROP A MESSAGE ON MY WEBSITE:</t>
  </si>
  <si>
    <t>www.sunilvats1981.wix.com/drskvats</t>
  </si>
  <si>
    <t>Name of The School</t>
  </si>
  <si>
    <t>ð</t>
  </si>
  <si>
    <t>Subjects offered</t>
  </si>
  <si>
    <t>Affilation No.</t>
  </si>
  <si>
    <t>Class &amp; Sec</t>
  </si>
  <si>
    <t>Complete Address</t>
  </si>
  <si>
    <t>VILL. KAREERA PO-KOTIA ,DISTT-MOHINDERGARH 123027</t>
  </si>
  <si>
    <t>Email ID</t>
  </si>
  <si>
    <t>jnvkareera2006@gmail.com</t>
  </si>
  <si>
    <t>SL.NO</t>
  </si>
  <si>
    <t>AADHAR NO</t>
  </si>
  <si>
    <t>NAME OF THE STUDENT</t>
  </si>
  <si>
    <t>Adm. No</t>
  </si>
  <si>
    <t>CONTACT NO</t>
  </si>
  <si>
    <t>DOB 
(dd/mm/yyyy)</t>
  </si>
  <si>
    <t>Mother Name</t>
  </si>
  <si>
    <t>Father Name</t>
  </si>
  <si>
    <t xml:space="preserve">LANG </t>
  </si>
  <si>
    <t>SUB 1/ LANG 2</t>
  </si>
  <si>
    <t>SUB2</t>
  </si>
  <si>
    <t>SUB 3</t>
  </si>
  <si>
    <t>SUB 4</t>
  </si>
  <si>
    <t>ADD. SUB</t>
  </si>
  <si>
    <t>No of subjects</t>
  </si>
  <si>
    <t>Term I</t>
  </si>
  <si>
    <t>Term II</t>
  </si>
  <si>
    <t>TOTAL</t>
  </si>
  <si>
    <t>%AGE</t>
  </si>
  <si>
    <t>Total Attendance</t>
  </si>
  <si>
    <t>No. of working days</t>
  </si>
  <si>
    <t>Unit Test-1</t>
  </si>
  <si>
    <t>E</t>
  </si>
  <si>
    <t>ROLL NO.</t>
  </si>
  <si>
    <t>STUDENT NAME</t>
  </si>
  <si>
    <t>MARKS 
OBT</t>
  </si>
  <si>
    <t>Rank</t>
  </si>
  <si>
    <t>M.M</t>
  </si>
  <si>
    <t>%age</t>
  </si>
  <si>
    <t>Th.</t>
  </si>
  <si>
    <t>IA/ Prac.</t>
  </si>
  <si>
    <t>Subject Avg.</t>
  </si>
  <si>
    <t>SUBJECTS</t>
  </si>
  <si>
    <t>Total Student</t>
  </si>
  <si>
    <t>Present</t>
  </si>
  <si>
    <t>Pass %age</t>
  </si>
  <si>
    <t>Below 33%</t>
  </si>
  <si>
    <t>33% to 50%</t>
  </si>
  <si>
    <t>50% to 60%</t>
  </si>
  <si>
    <t>60% to 75%</t>
  </si>
  <si>
    <t>above 75%</t>
  </si>
  <si>
    <t>Appeared</t>
  </si>
  <si>
    <t>Passed</t>
  </si>
  <si>
    <t>Total</t>
  </si>
  <si>
    <t>Absent</t>
  </si>
  <si>
    <t>SUBJECT WISE</t>
  </si>
  <si>
    <t>JAWAHAR NAVODAYA VIDYALAYA, MOHINDERGARH</t>
  </si>
  <si>
    <t>Class</t>
  </si>
  <si>
    <t>Consolidate</t>
  </si>
  <si>
    <t>CLASS</t>
  </si>
  <si>
    <t>SR.
NO.</t>
  </si>
  <si>
    <t>NAME OF 
STUDENT</t>
  </si>
  <si>
    <t>ADM.NO.</t>
  </si>
  <si>
    <t>Overall Result (ALL SUBJECT)</t>
  </si>
  <si>
    <t>UT 3</t>
  </si>
  <si>
    <t>T1</t>
  </si>
  <si>
    <t>UT 4</t>
  </si>
  <si>
    <t>UT 5/ 
PB 1</t>
  </si>
  <si>
    <t>P.A; / PB2</t>
  </si>
  <si>
    <t>T2</t>
  </si>
  <si>
    <t>UT BEST 
1,2,3</t>
  </si>
  <si>
    <t>UT BEST 
4,5,6</t>
  </si>
  <si>
    <t>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</si>
</sst>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m/yyyy"/>
    <numFmt numFmtId="165" formatCode="[$-409]d\-mmm\-yyyy"/>
    <numFmt numFmtId="166" formatCode="0.0"/>
  </numFmts>
  <fonts count="75">
    <font>
      <sz val="11"/>
      <color theme="1"/>
      <name val="Calibri"/>
      <scheme val="minor"/>
    </font>
    <font>
      <u/>
      <sz val="10"/>
      <color rgb="FF0000FF"/>
      <name val="Arial"/>
    </font>
    <font>
      <b/>
      <sz val="16"/>
      <color rgb="FFFFFFFF"/>
      <name val="Limelight"/>
    </font>
    <font>
      <sz val="11"/>
      <name val="Calibri"/>
    </font>
    <font>
      <b/>
      <sz val="11"/>
      <color rgb="FFFFFFFF"/>
      <name val="Calibri"/>
    </font>
    <font>
      <b/>
      <sz val="10"/>
      <color theme="0"/>
      <name val="Arial"/>
    </font>
    <font>
      <b/>
      <sz val="10"/>
      <color theme="1"/>
      <name val="Arial"/>
    </font>
    <font>
      <b/>
      <sz val="16"/>
      <color theme="1"/>
      <name val="Bobbieshand"/>
    </font>
    <font>
      <b/>
      <sz val="14"/>
      <color theme="1"/>
      <name val="Bodoni"/>
    </font>
    <font>
      <b/>
      <i/>
      <sz val="14"/>
      <color rgb="FF00B050"/>
      <name val="Lustria"/>
    </font>
    <font>
      <b/>
      <sz val="14"/>
      <color theme="1"/>
      <name val="Arial"/>
    </font>
    <font>
      <b/>
      <i/>
      <sz val="10"/>
      <color rgb="FF31859B"/>
      <name val="Lustria"/>
    </font>
    <font>
      <b/>
      <sz val="16"/>
      <color theme="0"/>
      <name val="Clarendon extended"/>
    </font>
    <font>
      <b/>
      <sz val="14"/>
      <color theme="1"/>
      <name val="Palatino Linotype"/>
    </font>
    <font>
      <b/>
      <sz val="14"/>
      <color rgb="FFFF0000"/>
      <name val="Times New Roman"/>
    </font>
    <font>
      <b/>
      <sz val="14"/>
      <color rgb="FF548DD4"/>
      <name val="Times New Roman"/>
    </font>
    <font>
      <b/>
      <sz val="14"/>
      <color rgb="FFFFFF00"/>
      <name val="Times New Roman"/>
    </font>
    <font>
      <b/>
      <sz val="14"/>
      <color rgb="FF00B050"/>
      <name val="Times New Roman"/>
    </font>
    <font>
      <b/>
      <i/>
      <sz val="14"/>
      <color rgb="FFFF0000"/>
      <name val="Georgia"/>
    </font>
    <font>
      <b/>
      <u/>
      <sz val="14"/>
      <color rgb="FF17365D"/>
      <name val="Sitka small"/>
    </font>
    <font>
      <b/>
      <sz val="11"/>
      <color rgb="FFFFFFFF"/>
      <name val="Palatino Linotype"/>
    </font>
    <font>
      <b/>
      <sz val="8"/>
      <color rgb="FF0C0C0C"/>
      <name val="Palatino Linotype"/>
    </font>
    <font>
      <b/>
      <sz val="14"/>
      <color theme="1"/>
      <name val="Garamond"/>
    </font>
    <font>
      <b/>
      <u/>
      <sz val="16"/>
      <color rgb="FF0000FF"/>
      <name val="Calibri"/>
    </font>
    <font>
      <b/>
      <u/>
      <sz val="16"/>
      <color rgb="FF0000FF"/>
      <name val="Calibri"/>
    </font>
    <font>
      <b/>
      <u/>
      <sz val="10"/>
      <color rgb="FF1D1B10"/>
      <name val="Bookman Old Style"/>
    </font>
    <font>
      <b/>
      <sz val="11"/>
      <color theme="0"/>
      <name val="Book Antiqua"/>
    </font>
    <font>
      <b/>
      <sz val="10"/>
      <color rgb="FFFF0000"/>
      <name val="Arial"/>
    </font>
    <font>
      <b/>
      <sz val="10"/>
      <color rgb="FFFFFF00"/>
      <name val="Arial"/>
    </font>
    <font>
      <b/>
      <sz val="10"/>
      <color rgb="FF00B050"/>
      <name val="Arial"/>
    </font>
    <font>
      <b/>
      <sz val="10"/>
      <color rgb="FFB8CCE4"/>
      <name val="Arial"/>
    </font>
    <font>
      <u/>
      <sz val="11"/>
      <color rgb="FF0000FF"/>
      <name val="Calibri"/>
    </font>
    <font>
      <b/>
      <sz val="12"/>
      <color theme="1"/>
      <name val="Palatino Linotype"/>
    </font>
    <font>
      <b/>
      <u/>
      <sz val="72"/>
      <color theme="0"/>
      <name val="Limelight"/>
    </font>
    <font>
      <b/>
      <sz val="14"/>
      <color theme="0"/>
      <name val="Limelight"/>
    </font>
    <font>
      <b/>
      <sz val="10"/>
      <color theme="1"/>
      <name val="Palatino Linotype"/>
    </font>
    <font>
      <u/>
      <sz val="10"/>
      <color rgb="FF0000FF"/>
      <name val="Arial"/>
    </font>
    <font>
      <u/>
      <sz val="12"/>
      <color rgb="FF0000FF"/>
      <name val="Palatino Linotype"/>
    </font>
    <font>
      <u/>
      <sz val="12"/>
      <color rgb="FF0000FF"/>
      <name val="Palatino Linotype"/>
    </font>
    <font>
      <b/>
      <sz val="8"/>
      <color theme="1"/>
      <name val="Palatino Linotype"/>
    </font>
    <font>
      <b/>
      <sz val="10"/>
      <color rgb="FF1F497D"/>
      <name val="Arial"/>
    </font>
    <font>
      <b/>
      <sz val="6"/>
      <color theme="1"/>
      <name val="Arial Narrow"/>
    </font>
    <font>
      <sz val="12"/>
      <color theme="1"/>
      <name val="Palatino Linotype"/>
    </font>
    <font>
      <sz val="11"/>
      <color theme="1"/>
      <name val="Times New Roman"/>
    </font>
    <font>
      <sz val="11"/>
      <color theme="1"/>
      <name val="Arial"/>
    </font>
    <font>
      <b/>
      <sz val="11"/>
      <color theme="1"/>
      <name val="Times New Roman"/>
    </font>
    <font>
      <sz val="10"/>
      <color theme="1"/>
      <name val="Palatino Linotype"/>
    </font>
    <font>
      <sz val="9"/>
      <color theme="1"/>
      <name val="Arial"/>
    </font>
    <font>
      <sz val="10"/>
      <color theme="1"/>
      <name val="Times New Roman"/>
    </font>
    <font>
      <b/>
      <sz val="10"/>
      <color theme="1"/>
      <name val="Times New Roman"/>
    </font>
    <font>
      <sz val="11"/>
      <color theme="1"/>
      <name val="Calibri"/>
    </font>
    <font>
      <sz val="10"/>
      <color theme="1"/>
      <name val="Arial"/>
    </font>
    <font>
      <b/>
      <sz val="11"/>
      <color theme="1"/>
      <name val="Century"/>
    </font>
    <font>
      <b/>
      <sz val="10"/>
      <color theme="1"/>
      <name val="Clarendon"/>
    </font>
    <font>
      <b/>
      <sz val="18"/>
      <color theme="1"/>
      <name val="Lustria"/>
    </font>
    <font>
      <b/>
      <sz val="18"/>
      <color theme="0"/>
      <name val="Lustria"/>
    </font>
    <font>
      <b/>
      <sz val="12"/>
      <color theme="1"/>
      <name val="Lustria"/>
    </font>
    <font>
      <u/>
      <sz val="18"/>
      <color rgb="FF0000FF"/>
      <name val="Noto Sans Symbols"/>
    </font>
    <font>
      <b/>
      <sz val="8"/>
      <color theme="1"/>
      <name val="Lustria"/>
    </font>
    <font>
      <b/>
      <sz val="10"/>
      <color theme="1"/>
      <name val="Lustria"/>
    </font>
    <font>
      <b/>
      <sz val="7"/>
      <color theme="1"/>
      <name val="Lustria"/>
    </font>
    <font>
      <b/>
      <sz val="10"/>
      <color theme="0"/>
      <name val="Lustria"/>
    </font>
    <font>
      <b/>
      <sz val="11"/>
      <color theme="1"/>
      <name val="Lustria"/>
    </font>
    <font>
      <b/>
      <sz val="11"/>
      <color theme="1"/>
      <name val="Calibri"/>
    </font>
    <font>
      <sz val="10"/>
      <color theme="1"/>
      <name val="Calibri"/>
    </font>
    <font>
      <sz val="20"/>
      <color rgb="FF002060"/>
      <name val="Calibri"/>
    </font>
    <font>
      <b/>
      <sz val="20"/>
      <color theme="1"/>
      <name val="Calibri"/>
    </font>
    <font>
      <sz val="24"/>
      <color rgb="FF4F6128"/>
      <name val="Calibri"/>
    </font>
    <font>
      <sz val="24"/>
      <color rgb="FFFF0000"/>
      <name val="Calibri"/>
    </font>
    <font>
      <b/>
      <sz val="22"/>
      <color theme="1"/>
      <name val="Calibri"/>
    </font>
    <font>
      <sz val="18"/>
      <color theme="1"/>
      <name val="Calibri"/>
    </font>
    <font>
      <b/>
      <sz val="18"/>
      <color theme="1"/>
      <name val="Calibri"/>
    </font>
    <font>
      <sz val="14"/>
      <color theme="1"/>
      <name val="Calibri"/>
    </font>
    <font>
      <b/>
      <sz val="11"/>
      <color rgb="FF002060"/>
      <name val="Calibri"/>
    </font>
    <font>
      <b/>
      <i/>
      <u/>
      <sz val="14"/>
      <color rgb="FFFFFF00"/>
      <name val="Georgia"/>
    </font>
  </fonts>
  <fills count="32">
    <fill>
      <patternFill patternType="none"/>
    </fill>
    <fill>
      <patternFill patternType="gray125"/>
    </fill>
    <fill>
      <patternFill patternType="solid">
        <fgColor rgb="FF3F3151"/>
        <bgColor rgb="FF3F3151"/>
      </patternFill>
    </fill>
    <fill>
      <patternFill patternType="solid">
        <fgColor rgb="FF1D1B10"/>
        <bgColor rgb="FF1D1B10"/>
      </patternFill>
    </fill>
    <fill>
      <patternFill patternType="solid">
        <fgColor theme="1"/>
        <bgColor theme="1"/>
      </patternFill>
    </fill>
    <fill>
      <patternFill patternType="solid">
        <fgColor rgb="FFFFFF00"/>
        <bgColor rgb="FFFFFF00"/>
      </patternFill>
    </fill>
    <fill>
      <patternFill patternType="solid">
        <fgColor rgb="FFF2DBDB"/>
        <bgColor rgb="FFF2DBDB"/>
      </patternFill>
    </fill>
    <fill>
      <patternFill patternType="solid">
        <fgColor rgb="FFC4BD97"/>
        <bgColor rgb="FFC4BD97"/>
      </patternFill>
    </fill>
    <fill>
      <patternFill patternType="solid">
        <fgColor rgb="FFC6D9F0"/>
        <bgColor rgb="FFC6D9F0"/>
      </patternFill>
    </fill>
    <fill>
      <patternFill patternType="solid">
        <fgColor rgb="FFFBD4B4"/>
        <bgColor rgb="FFFBD4B4"/>
      </patternFill>
    </fill>
    <fill>
      <patternFill patternType="solid">
        <fgColor rgb="FFBFBFBF"/>
        <bgColor rgb="FFBFBFBF"/>
      </patternFill>
    </fill>
    <fill>
      <patternFill patternType="solid">
        <fgColor rgb="FF7F7F7F"/>
        <bgColor rgb="FF7F7F7F"/>
      </patternFill>
    </fill>
    <fill>
      <patternFill patternType="solid">
        <fgColor rgb="FF76923C"/>
        <bgColor rgb="FF76923C"/>
      </patternFill>
    </fill>
    <fill>
      <patternFill patternType="solid">
        <fgColor rgb="FF938953"/>
        <bgColor rgb="FF938953"/>
      </patternFill>
    </fill>
    <fill>
      <patternFill patternType="solid">
        <fgColor rgb="FF8DB3E2"/>
        <bgColor rgb="FF8DB3E2"/>
      </patternFill>
    </fill>
    <fill>
      <patternFill patternType="solid">
        <fgColor rgb="FF17365D"/>
        <bgColor rgb="FF17365D"/>
      </patternFill>
    </fill>
    <fill>
      <patternFill patternType="solid">
        <fgColor rgb="FF494429"/>
        <bgColor rgb="FF494429"/>
      </patternFill>
    </fill>
    <fill>
      <patternFill patternType="solid">
        <fgColor rgb="FF548DD4"/>
        <bgColor rgb="FF548DD4"/>
      </patternFill>
    </fill>
    <fill>
      <patternFill patternType="solid">
        <fgColor rgb="FF0070C0"/>
        <bgColor rgb="FF0070C0"/>
      </patternFill>
    </fill>
    <fill>
      <patternFill patternType="solid">
        <fgColor theme="0"/>
        <bgColor theme="0"/>
      </patternFill>
    </fill>
    <fill>
      <patternFill patternType="solid">
        <fgColor rgb="FFFFCC99"/>
        <bgColor rgb="FFFFCC99"/>
      </patternFill>
    </fill>
    <fill>
      <patternFill patternType="solid">
        <fgColor rgb="FF002060"/>
        <bgColor rgb="FF002060"/>
      </patternFill>
    </fill>
    <fill>
      <patternFill patternType="solid">
        <fgColor rgb="FFCCFFFF"/>
        <bgColor rgb="FFCCFFFF"/>
      </patternFill>
    </fill>
    <fill>
      <patternFill patternType="solid">
        <fgColor rgb="FFC00000"/>
        <bgColor rgb="FFC00000"/>
      </patternFill>
    </fill>
    <fill>
      <patternFill patternType="solid">
        <fgColor rgb="FFCCFFCC"/>
        <bgColor rgb="FFCCFFCC"/>
      </patternFill>
    </fill>
    <fill>
      <patternFill patternType="solid">
        <fgColor rgb="FFFDE9D9"/>
        <bgColor rgb="FFFDE9D9"/>
      </patternFill>
    </fill>
    <fill>
      <patternFill patternType="solid">
        <fgColor rgb="FFDBE5F1"/>
        <bgColor rgb="FFDBE5F1"/>
      </patternFill>
    </fill>
    <fill>
      <patternFill patternType="solid">
        <fgColor rgb="FFE5B8B7"/>
        <bgColor rgb="FFE5B8B7"/>
      </patternFill>
    </fill>
    <fill>
      <patternFill patternType="solid">
        <fgColor rgb="FFFFC000"/>
        <bgColor rgb="FFFFC000"/>
      </patternFill>
    </fill>
    <fill>
      <patternFill patternType="solid">
        <fgColor rgb="FFD6E3BC"/>
        <bgColor rgb="FFD6E3BC"/>
      </patternFill>
    </fill>
    <fill>
      <patternFill patternType="solid">
        <fgColor rgb="FFDAEEF3"/>
        <bgColor rgb="FFDAEEF3"/>
      </patternFill>
    </fill>
    <fill>
      <patternFill patternType="solid">
        <fgColor rgb="FFEAF1DD"/>
        <bgColor rgb="FFEAF1DD"/>
      </patternFill>
    </fill>
  </fills>
  <borders count="59">
    <border>
      <left/>
      <right/>
      <top/>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diagonal/>
    </border>
    <border>
      <left/>
      <right/>
      <top/>
      <bottom style="thin">
        <color rgb="FF000000"/>
      </bottom>
      <diagonal/>
    </border>
  </borders>
  <cellStyleXfs count="1">
    <xf numFmtId="0" fontId="0" fillId="0" borderId="0"/>
  </cellStyleXfs>
  <cellXfs count="215">
    <xf numFmtId="0" fontId="0" fillId="0" borderId="0" xfId="0"/>
    <xf numFmtId="0" fontId="1" fillId="2" borderId="1" xfId="0" applyFont="1" applyFill="1" applyBorder="1" applyAlignment="1">
      <alignment vertical="center"/>
    </xf>
    <xf numFmtId="0" fontId="4" fillId="2" borderId="5" xfId="0" applyFont="1" applyFill="1" applyBorder="1" applyAlignment="1">
      <alignment vertical="center"/>
    </xf>
    <xf numFmtId="0" fontId="6" fillId="0" borderId="0" xfId="0" applyFont="1" applyAlignment="1">
      <alignment vertical="center"/>
    </xf>
    <xf numFmtId="0" fontId="4" fillId="2" borderId="9" xfId="0" applyFont="1" applyFill="1" applyBorder="1" applyAlignment="1">
      <alignment vertical="center"/>
    </xf>
    <xf numFmtId="0" fontId="4" fillId="2" borderId="13" xfId="0" applyFont="1" applyFill="1" applyBorder="1" applyAlignment="1">
      <alignment vertical="center"/>
    </xf>
    <xf numFmtId="0" fontId="8" fillId="0" borderId="14" xfId="0" applyFont="1" applyBorder="1" applyAlignment="1">
      <alignment horizontal="center" vertical="center"/>
    </xf>
    <xf numFmtId="0" fontId="13" fillId="7" borderId="14" xfId="0" applyFont="1" applyFill="1" applyBorder="1" applyAlignment="1">
      <alignment horizontal="left" vertical="center"/>
    </xf>
    <xf numFmtId="0" fontId="13" fillId="7" borderId="14" xfId="0" applyFont="1" applyFill="1" applyBorder="1" applyAlignment="1">
      <alignment horizontal="left" vertical="center" wrapText="1"/>
    </xf>
    <xf numFmtId="0" fontId="13" fillId="7" borderId="18" xfId="0" applyFont="1" applyFill="1" applyBorder="1" applyAlignment="1">
      <alignment vertical="center"/>
    </xf>
    <xf numFmtId="0" fontId="21" fillId="7" borderId="18" xfId="0" applyFont="1" applyFill="1" applyBorder="1" applyAlignment="1">
      <alignment horizontal="center" vertical="center" wrapText="1"/>
    </xf>
    <xf numFmtId="0" fontId="25" fillId="13" borderId="14" xfId="0" applyFont="1" applyFill="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8" borderId="30" xfId="0" applyFont="1" applyFill="1" applyBorder="1" applyAlignment="1">
      <alignment vertical="center"/>
    </xf>
    <xf numFmtId="0" fontId="34" fillId="16" borderId="35" xfId="0" applyFont="1" applyFill="1" applyBorder="1" applyAlignment="1">
      <alignment horizontal="center" vertical="center"/>
    </xf>
    <xf numFmtId="0" fontId="6" fillId="14" borderId="35" xfId="0" applyFont="1" applyFill="1" applyBorder="1" applyAlignment="1">
      <alignment vertical="center"/>
    </xf>
    <xf numFmtId="0" fontId="6" fillId="14" borderId="36" xfId="0" applyFont="1" applyFill="1" applyBorder="1" applyAlignment="1">
      <alignment vertical="center"/>
    </xf>
    <xf numFmtId="0" fontId="6" fillId="0" borderId="0" xfId="0" applyFont="1" applyAlignment="1">
      <alignment horizontal="center" vertical="center"/>
    </xf>
    <xf numFmtId="0" fontId="32" fillId="5" borderId="14" xfId="0" applyFont="1" applyFill="1" applyBorder="1" applyAlignment="1">
      <alignment horizontal="center" vertical="center"/>
    </xf>
    <xf numFmtId="0" fontId="32" fillId="8" borderId="14" xfId="0" applyFont="1" applyFill="1" applyBorder="1" applyAlignment="1">
      <alignment horizontal="center" vertical="center"/>
    </xf>
    <xf numFmtId="0" fontId="32" fillId="14" borderId="14" xfId="0" applyFont="1" applyFill="1" applyBorder="1" applyAlignment="1">
      <alignment horizontal="center" vertical="center"/>
    </xf>
    <xf numFmtId="0" fontId="37" fillId="14" borderId="35" xfId="0" applyFont="1" applyFill="1" applyBorder="1" applyAlignment="1">
      <alignment horizontal="center" vertical="center"/>
    </xf>
    <xf numFmtId="0" fontId="38" fillId="14" borderId="36" xfId="0" applyFont="1" applyFill="1" applyBorder="1" applyAlignment="1">
      <alignment horizontal="center" vertical="center"/>
    </xf>
    <xf numFmtId="0" fontId="40" fillId="0" borderId="14" xfId="0" applyFont="1" applyBorder="1" applyAlignment="1">
      <alignment horizontal="center" vertical="center"/>
    </xf>
    <xf numFmtId="0" fontId="40" fillId="0" borderId="0" xfId="0" applyFont="1" applyAlignment="1">
      <alignment horizontal="center" vertical="center"/>
    </xf>
    <xf numFmtId="0" fontId="41" fillId="17" borderId="14" xfId="0" applyFont="1" applyFill="1" applyBorder="1" applyAlignment="1">
      <alignment horizontal="center" vertical="center" wrapText="1"/>
    </xf>
    <xf numFmtId="0" fontId="42" fillId="18" borderId="14" xfId="0" applyFont="1" applyFill="1" applyBorder="1" applyAlignment="1">
      <alignment horizontal="center" vertical="center"/>
    </xf>
    <xf numFmtId="1" fontId="43" fillId="0" borderId="14" xfId="0" applyNumberFormat="1" applyFont="1" applyBorder="1" applyAlignment="1">
      <alignment horizontal="center" vertical="center"/>
    </xf>
    <xf numFmtId="0" fontId="44" fillId="0" borderId="14" xfId="0" applyFont="1" applyBorder="1" applyAlignment="1">
      <alignment horizontal="left" vertical="center"/>
    </xf>
    <xf numFmtId="0" fontId="43" fillId="0" borderId="14" xfId="0" applyFont="1" applyBorder="1" applyAlignment="1">
      <alignment horizontal="center" vertical="center"/>
    </xf>
    <xf numFmtId="0" fontId="43" fillId="0" borderId="14" xfId="0" applyFont="1" applyBorder="1" applyAlignment="1">
      <alignment horizontal="center" vertical="center" wrapText="1"/>
    </xf>
    <xf numFmtId="164" fontId="44" fillId="0" borderId="14" xfId="0" applyNumberFormat="1" applyFont="1" applyBorder="1" applyAlignment="1">
      <alignment horizontal="center" vertical="center"/>
    </xf>
    <xf numFmtId="0" fontId="45" fillId="0" borderId="14" xfId="0" applyFont="1" applyBorder="1" applyAlignment="1">
      <alignment horizontal="left" vertical="center" wrapText="1"/>
    </xf>
    <xf numFmtId="0" fontId="43" fillId="0" borderId="14" xfId="0" applyFont="1" applyBorder="1" applyAlignment="1">
      <alignment horizontal="left" vertical="center"/>
    </xf>
    <xf numFmtId="0" fontId="46" fillId="0" borderId="14" xfId="0" applyFont="1" applyBorder="1" applyAlignment="1">
      <alignment horizontal="center" vertical="center" shrinkToFit="1"/>
    </xf>
    <xf numFmtId="1" fontId="46" fillId="0" borderId="14" xfId="0" applyNumberFormat="1" applyFont="1" applyBorder="1" applyAlignment="1">
      <alignment horizontal="center" vertical="center" shrinkToFit="1"/>
    </xf>
    <xf numFmtId="0" fontId="46" fillId="0" borderId="14" xfId="0" applyFont="1" applyBorder="1" applyAlignment="1">
      <alignment horizontal="center" vertical="center"/>
    </xf>
    <xf numFmtId="0" fontId="47" fillId="0" borderId="14" xfId="0" applyFont="1" applyBorder="1" applyAlignment="1">
      <alignment horizontal="center" vertical="center"/>
    </xf>
    <xf numFmtId="2" fontId="47" fillId="0" borderId="14" xfId="0" applyNumberFormat="1" applyFont="1" applyBorder="1" applyAlignment="1">
      <alignment horizontal="center" vertical="center"/>
    </xf>
    <xf numFmtId="0" fontId="47" fillId="0" borderId="0" xfId="0" applyFont="1" applyAlignment="1">
      <alignment vertical="center"/>
    </xf>
    <xf numFmtId="0" fontId="42" fillId="17" borderId="14" xfId="0" applyFont="1" applyFill="1" applyBorder="1" applyAlignment="1">
      <alignment horizontal="center" vertical="center"/>
    </xf>
    <xf numFmtId="164" fontId="43" fillId="0" borderId="14" xfId="0" applyNumberFormat="1" applyFont="1" applyBorder="1" applyAlignment="1">
      <alignment horizontal="center" vertical="center"/>
    </xf>
    <xf numFmtId="0" fontId="43" fillId="0" borderId="14" xfId="0" applyFont="1" applyBorder="1" applyAlignment="1">
      <alignment horizontal="left" vertical="center" shrinkToFit="1"/>
    </xf>
    <xf numFmtId="0" fontId="43" fillId="0" borderId="14" xfId="0" applyFont="1" applyBorder="1" applyAlignment="1">
      <alignment horizontal="left" vertical="center" wrapText="1"/>
    </xf>
    <xf numFmtId="1" fontId="48" fillId="0" borderId="14" xfId="0" applyNumberFormat="1" applyFont="1" applyBorder="1" applyAlignment="1">
      <alignment horizontal="center" vertical="center"/>
    </xf>
    <xf numFmtId="0" fontId="48" fillId="0" borderId="14" xfId="0" applyFont="1" applyBorder="1" applyAlignment="1">
      <alignment horizontal="left" vertical="center" shrinkToFit="1"/>
    </xf>
    <xf numFmtId="0" fontId="48" fillId="0" borderId="14" xfId="0" applyFont="1" applyBorder="1" applyAlignment="1">
      <alignment horizontal="center" vertical="center"/>
    </xf>
    <xf numFmtId="0" fontId="48" fillId="0" borderId="14" xfId="0" applyFont="1" applyBorder="1" applyAlignment="1">
      <alignment horizontal="center" vertical="center" wrapText="1"/>
    </xf>
    <xf numFmtId="164" fontId="48" fillId="0" borderId="14" xfId="0" applyNumberFormat="1" applyFont="1" applyBorder="1" applyAlignment="1">
      <alignment horizontal="center" vertical="center"/>
    </xf>
    <xf numFmtId="0" fontId="48" fillId="0" borderId="14" xfId="0" applyFont="1" applyBorder="1" applyAlignment="1">
      <alignment horizontal="left" vertical="center"/>
    </xf>
    <xf numFmtId="0" fontId="49" fillId="0" borderId="14" xfId="0" applyFont="1" applyBorder="1" applyAlignment="1">
      <alignment horizontal="left" vertical="center" wrapText="1"/>
    </xf>
    <xf numFmtId="1" fontId="50" fillId="0" borderId="14" xfId="0" applyNumberFormat="1" applyFont="1" applyBorder="1" applyAlignment="1">
      <alignment vertical="center"/>
    </xf>
    <xf numFmtId="0" fontId="50" fillId="0" borderId="14" xfId="0" applyFont="1" applyBorder="1" applyAlignment="1">
      <alignment vertical="center"/>
    </xf>
    <xf numFmtId="0" fontId="50" fillId="0" borderId="14" xfId="0" applyFont="1" applyBorder="1" applyAlignment="1">
      <alignment horizontal="center" vertical="center"/>
    </xf>
    <xf numFmtId="0" fontId="51" fillId="0" borderId="14" xfId="0" applyFont="1" applyBorder="1" applyAlignment="1">
      <alignment vertical="center"/>
    </xf>
    <xf numFmtId="14" fontId="51" fillId="0" borderId="14" xfId="0" applyNumberFormat="1" applyFont="1" applyBorder="1" applyAlignment="1">
      <alignment vertical="center"/>
    </xf>
    <xf numFmtId="1" fontId="52" fillId="19" borderId="14" xfId="0" applyNumberFormat="1" applyFont="1" applyFill="1" applyBorder="1" applyAlignment="1">
      <alignment horizontal="center" vertical="center"/>
    </xf>
    <xf numFmtId="0" fontId="53" fillId="19" borderId="14" xfId="0" applyFont="1" applyFill="1" applyBorder="1" applyAlignment="1">
      <alignment horizontal="center" vertical="center"/>
    </xf>
    <xf numFmtId="14" fontId="53" fillId="19" borderId="14" xfId="0" applyNumberFormat="1" applyFont="1" applyFill="1" applyBorder="1" applyAlignment="1">
      <alignment horizontal="center" vertical="center"/>
    </xf>
    <xf numFmtId="0" fontId="46" fillId="0" borderId="14" xfId="0" applyFont="1" applyBorder="1" applyAlignment="1">
      <alignment horizontal="left" vertical="center"/>
    </xf>
    <xf numFmtId="165" fontId="46" fillId="0" borderId="14" xfId="0" applyNumberFormat="1" applyFont="1" applyBorder="1" applyAlignment="1">
      <alignment horizontal="center" vertical="center"/>
    </xf>
    <xf numFmtId="0" fontId="50" fillId="0" borderId="0" xfId="0" applyFont="1" applyAlignment="1">
      <alignment vertical="center"/>
    </xf>
    <xf numFmtId="0" fontId="50" fillId="0" borderId="0" xfId="0" applyFont="1" applyAlignment="1">
      <alignment horizontal="center" vertical="center"/>
    </xf>
    <xf numFmtId="0" fontId="59" fillId="22" borderId="14" xfId="0" applyFont="1" applyFill="1" applyBorder="1" applyAlignment="1">
      <alignment horizontal="center" vertical="center"/>
    </xf>
    <xf numFmtId="0" fontId="59" fillId="22" borderId="14" xfId="0" applyFont="1" applyFill="1" applyBorder="1" applyAlignment="1">
      <alignment horizontal="center" vertical="center" wrapText="1"/>
    </xf>
    <xf numFmtId="0" fontId="59" fillId="5" borderId="14" xfId="0" applyFont="1" applyFill="1" applyBorder="1" applyAlignment="1">
      <alignment horizontal="center" vertical="center"/>
    </xf>
    <xf numFmtId="0" fontId="62" fillId="24" borderId="14" xfId="0" applyFont="1" applyFill="1" applyBorder="1" applyAlignment="1">
      <alignment horizontal="center" vertical="center"/>
    </xf>
    <xf numFmtId="0" fontId="59" fillId="20" borderId="14" xfId="0" applyFont="1" applyFill="1" applyBorder="1" applyAlignment="1">
      <alignment horizontal="left" vertical="center"/>
    </xf>
    <xf numFmtId="1" fontId="62" fillId="25" borderId="14" xfId="0" applyNumberFormat="1" applyFont="1" applyFill="1" applyBorder="1" applyAlignment="1">
      <alignment horizontal="center" vertical="center"/>
    </xf>
    <xf numFmtId="1" fontId="62" fillId="9" borderId="14" xfId="0" applyNumberFormat="1" applyFont="1" applyFill="1" applyBorder="1" applyAlignment="1">
      <alignment horizontal="center" vertical="center"/>
    </xf>
    <xf numFmtId="1" fontId="62" fillId="8" borderId="14" xfId="0" applyNumberFormat="1" applyFont="1" applyFill="1" applyBorder="1" applyAlignment="1">
      <alignment horizontal="center" vertical="center"/>
    </xf>
    <xf numFmtId="1" fontId="62" fillId="26" borderId="14" xfId="0" applyNumberFormat="1" applyFont="1" applyFill="1" applyBorder="1" applyAlignment="1">
      <alignment horizontal="center" vertical="center"/>
    </xf>
    <xf numFmtId="1" fontId="50" fillId="27" borderId="14" xfId="0" applyNumberFormat="1" applyFont="1" applyFill="1" applyBorder="1" applyAlignment="1">
      <alignment horizontal="center" vertical="center"/>
    </xf>
    <xf numFmtId="2" fontId="50" fillId="27" borderId="14" xfId="0" applyNumberFormat="1" applyFont="1" applyFill="1" applyBorder="1" applyAlignment="1">
      <alignment horizontal="center" vertical="center"/>
    </xf>
    <xf numFmtId="0" fontId="50" fillId="27" borderId="14" xfId="0" applyFont="1" applyFill="1" applyBorder="1" applyAlignment="1">
      <alignment horizontal="center" vertical="center"/>
    </xf>
    <xf numFmtId="1" fontId="64" fillId="28" borderId="30" xfId="0" applyNumberFormat="1" applyFont="1" applyFill="1" applyBorder="1" applyAlignment="1">
      <alignment horizontal="left" vertical="center"/>
    </xf>
    <xf numFmtId="0" fontId="50" fillId="0" borderId="0" xfId="0" applyFont="1" applyAlignment="1">
      <alignment horizontal="left" vertical="center"/>
    </xf>
    <xf numFmtId="0" fontId="68" fillId="0" borderId="14" xfId="0" applyFont="1" applyBorder="1" applyAlignment="1">
      <alignment horizontal="center" vertical="center" wrapText="1"/>
    </xf>
    <xf numFmtId="0" fontId="70" fillId="0" borderId="14" xfId="0" applyFont="1" applyBorder="1" applyAlignment="1">
      <alignment horizontal="center" vertical="center"/>
    </xf>
    <xf numFmtId="0" fontId="70" fillId="0" borderId="14" xfId="0" applyFont="1" applyBorder="1" applyAlignment="1">
      <alignment vertical="center"/>
    </xf>
    <xf numFmtId="0" fontId="73" fillId="26" borderId="14" xfId="0" applyFont="1" applyFill="1" applyBorder="1" applyAlignment="1">
      <alignment horizontal="center" vertical="center" wrapText="1"/>
    </xf>
    <xf numFmtId="0" fontId="50" fillId="26" borderId="14" xfId="0" applyFont="1" applyFill="1" applyBorder="1" applyAlignment="1">
      <alignment horizontal="center" vertical="center" wrapText="1"/>
    </xf>
    <xf numFmtId="0" fontId="50" fillId="26" borderId="14" xfId="0" applyFont="1" applyFill="1" applyBorder="1" applyAlignment="1">
      <alignment horizontal="center" vertical="center"/>
    </xf>
    <xf numFmtId="0" fontId="50" fillId="0" borderId="14" xfId="0" applyFont="1" applyBorder="1" applyAlignment="1">
      <alignment horizontal="left" vertical="center"/>
    </xf>
    <xf numFmtId="1" fontId="50" fillId="29" borderId="14" xfId="0" applyNumberFormat="1" applyFont="1" applyFill="1" applyBorder="1" applyAlignment="1">
      <alignment horizontal="center" vertical="center"/>
    </xf>
    <xf numFmtId="0" fontId="50" fillId="29" borderId="14" xfId="0" applyFont="1" applyFill="1" applyBorder="1" applyAlignment="1">
      <alignment horizontal="center" vertical="center"/>
    </xf>
    <xf numFmtId="1" fontId="50" fillId="6" borderId="14" xfId="0" applyNumberFormat="1" applyFont="1" applyFill="1" applyBorder="1" applyAlignment="1">
      <alignment horizontal="center" vertical="center"/>
    </xf>
    <xf numFmtId="1" fontId="50" fillId="8" borderId="14" xfId="0" applyNumberFormat="1" applyFont="1" applyFill="1" applyBorder="1" applyAlignment="1">
      <alignment horizontal="center" vertical="center"/>
    </xf>
    <xf numFmtId="166" fontId="50" fillId="30" borderId="14" xfId="0" applyNumberFormat="1" applyFont="1" applyFill="1" applyBorder="1" applyAlignment="1">
      <alignment horizontal="center" vertical="center"/>
    </xf>
    <xf numFmtId="166" fontId="50" fillId="31" borderId="14" xfId="0" applyNumberFormat="1" applyFont="1" applyFill="1" applyBorder="1" applyAlignment="1">
      <alignment horizontal="center" vertical="center"/>
    </xf>
    <xf numFmtId="166" fontId="50" fillId="7" borderId="14" xfId="0" applyNumberFormat="1" applyFont="1" applyFill="1" applyBorder="1" applyAlignment="1">
      <alignment horizontal="center" vertical="center"/>
    </xf>
    <xf numFmtId="0" fontId="50" fillId="30" borderId="14" xfId="0" applyFont="1" applyFill="1" applyBorder="1" applyAlignment="1">
      <alignment horizontal="center" vertical="center"/>
    </xf>
    <xf numFmtId="0" fontId="50" fillId="31" borderId="14" xfId="0" applyFont="1" applyFill="1" applyBorder="1" applyAlignment="1">
      <alignment horizontal="center" vertical="center"/>
    </xf>
    <xf numFmtId="0" fontId="50" fillId="7" borderId="14" xfId="0" applyFont="1" applyFill="1" applyBorder="1" applyAlignment="1">
      <alignment horizontal="center" vertical="center"/>
    </xf>
    <xf numFmtId="1" fontId="50" fillId="0" borderId="14" xfId="0" applyNumberFormat="1" applyFont="1" applyBorder="1" applyAlignment="1">
      <alignment horizontal="center" vertical="center"/>
    </xf>
    <xf numFmtId="0" fontId="50" fillId="8" borderId="14" xfId="0" applyFont="1" applyFill="1" applyBorder="1" applyAlignment="1">
      <alignment horizontal="center" vertical="center"/>
    </xf>
    <xf numFmtId="0" fontId="23" fillId="13" borderId="25" xfId="0" applyFont="1" applyFill="1" applyBorder="1" applyAlignment="1">
      <alignment horizontal="center" vertical="center" textRotation="90"/>
    </xf>
    <xf numFmtId="0" fontId="3" fillId="0" borderId="26" xfId="0" applyFont="1" applyBorder="1"/>
    <xf numFmtId="0" fontId="3" fillId="0" borderId="27" xfId="0" applyFont="1" applyBorder="1"/>
    <xf numFmtId="0" fontId="26" fillId="2" borderId="28" xfId="0" applyFont="1" applyFill="1" applyBorder="1" applyAlignment="1">
      <alignment horizontal="center" vertical="center"/>
    </xf>
    <xf numFmtId="0" fontId="3" fillId="0" borderId="20" xfId="0" applyFont="1" applyBorder="1"/>
    <xf numFmtId="0" fontId="3" fillId="0" borderId="29" xfId="0" applyFont="1" applyBorder="1"/>
    <xf numFmtId="0" fontId="18" fillId="2" borderId="10" xfId="0" applyFont="1" applyFill="1" applyBorder="1" applyAlignment="1">
      <alignment horizontal="center" vertical="center"/>
    </xf>
    <xf numFmtId="0" fontId="3" fillId="0" borderId="11" xfId="0" applyFont="1" applyBorder="1"/>
    <xf numFmtId="0" fontId="3" fillId="0" borderId="12" xfId="0" applyFont="1" applyBorder="1"/>
    <xf numFmtId="0" fontId="6" fillId="12" borderId="17" xfId="0" applyFont="1" applyFill="1" applyBorder="1" applyAlignment="1">
      <alignment horizontal="left" vertical="center"/>
    </xf>
    <xf numFmtId="0" fontId="3" fillId="0" borderId="8" xfId="0" applyFont="1" applyBorder="1"/>
    <xf numFmtId="0" fontId="19" fillId="5" borderId="19" xfId="0" applyFont="1" applyFill="1" applyBorder="1" applyAlignment="1">
      <alignment horizontal="center" vertical="center"/>
    </xf>
    <xf numFmtId="0" fontId="3" fillId="0" borderId="21" xfId="0" applyFont="1" applyBorder="1"/>
    <xf numFmtId="0" fontId="20" fillId="2" borderId="22" xfId="0" applyFont="1" applyFill="1" applyBorder="1" applyAlignment="1">
      <alignment horizontal="center" vertical="center"/>
    </xf>
    <xf numFmtId="0" fontId="3" fillId="0" borderId="23" xfId="0" applyFont="1" applyBorder="1"/>
    <xf numFmtId="0" fontId="3" fillId="0" borderId="24" xfId="0" applyFont="1" applyBorder="1"/>
    <xf numFmtId="0" fontId="10" fillId="6" borderId="17" xfId="0" applyFont="1" applyFill="1" applyBorder="1" applyAlignment="1">
      <alignment horizontal="center" vertical="center"/>
    </xf>
    <xf numFmtId="0" fontId="3" fillId="0" borderId="7" xfId="0" applyFont="1" applyBorder="1"/>
    <xf numFmtId="0" fontId="6" fillId="8" borderId="17" xfId="0" applyFont="1" applyFill="1" applyBorder="1" applyAlignment="1">
      <alignment horizontal="left" vertical="center"/>
    </xf>
    <xf numFmtId="0" fontId="2" fillId="3" borderId="2" xfId="0" applyFont="1" applyFill="1" applyBorder="1" applyAlignment="1">
      <alignment horizontal="center" vertical="center"/>
    </xf>
    <xf numFmtId="0" fontId="3" fillId="0" borderId="3" xfId="0" applyFont="1" applyBorder="1"/>
    <xf numFmtId="0" fontId="3" fillId="0" borderId="4" xfId="0" applyFont="1" applyBorder="1"/>
    <xf numFmtId="0" fontId="5" fillId="4" borderId="6" xfId="0" applyFont="1" applyFill="1" applyBorder="1" applyAlignment="1">
      <alignment horizontal="center" vertical="center" wrapText="1"/>
    </xf>
    <xf numFmtId="0" fontId="7" fillId="5" borderId="10" xfId="0" applyFont="1" applyFill="1" applyBorder="1" applyAlignment="1">
      <alignment horizontal="center" vertical="center"/>
    </xf>
    <xf numFmtId="0" fontId="8" fillId="0" borderId="10" xfId="0" applyFont="1" applyBorder="1" applyAlignment="1">
      <alignment horizontal="center" vertical="center"/>
    </xf>
    <xf numFmtId="0" fontId="9" fillId="5" borderId="15" xfId="0" applyFont="1" applyFill="1" applyBorder="1" applyAlignment="1">
      <alignment horizontal="center" vertical="center" wrapText="1"/>
    </xf>
    <xf numFmtId="0" fontId="3" fillId="0" borderId="16" xfId="0" applyFont="1" applyBorder="1"/>
    <xf numFmtId="0" fontId="11" fillId="7" borderId="15" xfId="0" applyFont="1" applyFill="1" applyBorder="1" applyAlignment="1">
      <alignment horizontal="center" vertical="center" wrapText="1"/>
    </xf>
    <xf numFmtId="0" fontId="6" fillId="9" borderId="17" xfId="0" applyFont="1" applyFill="1" applyBorder="1" applyAlignment="1">
      <alignment horizontal="left" vertical="center"/>
    </xf>
    <xf numFmtId="0" fontId="6" fillId="12" borderId="17" xfId="0" applyFont="1" applyFill="1" applyBorder="1" applyAlignment="1">
      <alignment horizontal="center" vertical="center"/>
    </xf>
    <xf numFmtId="0" fontId="12" fillId="3" borderId="10" xfId="0" applyFont="1" applyFill="1" applyBorder="1" applyAlignment="1">
      <alignment horizontal="center" vertical="center"/>
    </xf>
    <xf numFmtId="0" fontId="5" fillId="11" borderId="17" xfId="0" applyFont="1" applyFill="1" applyBorder="1" applyAlignment="1">
      <alignment horizontal="left" vertical="center"/>
    </xf>
    <xf numFmtId="0" fontId="24" fillId="13" borderId="25" xfId="0" applyFont="1" applyFill="1" applyBorder="1" applyAlignment="1">
      <alignment horizontal="center" vertical="center" textRotation="90" wrapText="1"/>
    </xf>
    <xf numFmtId="0" fontId="6" fillId="8" borderId="10" xfId="0" applyFont="1" applyFill="1" applyBorder="1" applyAlignment="1">
      <alignment horizontal="center" vertical="center"/>
    </xf>
    <xf numFmtId="0" fontId="36" fillId="5" borderId="10" xfId="0" applyFont="1" applyFill="1" applyBorder="1" applyAlignment="1">
      <alignment horizontal="center" vertical="center"/>
    </xf>
    <xf numFmtId="0" fontId="32" fillId="14" borderId="10" xfId="0" applyFont="1" applyFill="1" applyBorder="1" applyAlignment="1">
      <alignment horizontal="left" vertical="center"/>
    </xf>
    <xf numFmtId="0" fontId="32" fillId="8" borderId="10" xfId="0" applyFont="1" applyFill="1" applyBorder="1" applyAlignment="1">
      <alignment horizontal="center" vertical="center"/>
    </xf>
    <xf numFmtId="0" fontId="33" fillId="15" borderId="31" xfId="0" applyFont="1" applyFill="1" applyBorder="1" applyAlignment="1">
      <alignment horizontal="center" vertical="center"/>
    </xf>
    <xf numFmtId="0" fontId="3" fillId="0" borderId="37" xfId="0" applyFont="1" applyBorder="1"/>
    <xf numFmtId="0" fontId="3" fillId="0" borderId="40" xfId="0" applyFont="1" applyBorder="1"/>
    <xf numFmtId="0" fontId="34" fillId="16" borderId="32" xfId="0" applyFont="1" applyFill="1" applyBorder="1" applyAlignment="1">
      <alignment horizontal="center" vertical="center"/>
    </xf>
    <xf numFmtId="0" fontId="3" fillId="0" borderId="33" xfId="0" applyFont="1" applyBorder="1"/>
    <xf numFmtId="0" fontId="3" fillId="0" borderId="34" xfId="0" applyFont="1" applyBorder="1"/>
    <xf numFmtId="0" fontId="3" fillId="0" borderId="38" xfId="0" applyFont="1" applyBorder="1"/>
    <xf numFmtId="0" fontId="0" fillId="0" borderId="0" xfId="0"/>
    <xf numFmtId="0" fontId="3" fillId="0" borderId="39" xfId="0" applyFont="1" applyBorder="1"/>
    <xf numFmtId="0" fontId="3" fillId="0" borderId="41" xfId="0" applyFont="1" applyBorder="1"/>
    <xf numFmtId="0" fontId="3" fillId="0" borderId="42" xfId="0" applyFont="1" applyBorder="1"/>
    <xf numFmtId="0" fontId="3" fillId="0" borderId="43" xfId="0" applyFont="1" applyBorder="1"/>
    <xf numFmtId="0" fontId="32" fillId="14" borderId="10" xfId="0" applyFont="1" applyFill="1" applyBorder="1" applyAlignment="1">
      <alignment horizontal="center" vertical="center"/>
    </xf>
    <xf numFmtId="0" fontId="35" fillId="5" borderId="10" xfId="0" applyFont="1" applyFill="1" applyBorder="1" applyAlignment="1">
      <alignment horizontal="center" vertical="center"/>
    </xf>
    <xf numFmtId="0" fontId="35" fillId="14" borderId="10" xfId="0" applyFont="1" applyFill="1" applyBorder="1" applyAlignment="1">
      <alignment horizontal="left" vertical="center"/>
    </xf>
    <xf numFmtId="0" fontId="35" fillId="17" borderId="25" xfId="0" applyFont="1" applyFill="1" applyBorder="1" applyAlignment="1">
      <alignment horizontal="center" vertical="center" wrapText="1"/>
    </xf>
    <xf numFmtId="0" fontId="39" fillId="17" borderId="25" xfId="0" applyFont="1" applyFill="1" applyBorder="1" applyAlignment="1">
      <alignment horizontal="center" vertical="center" wrapText="1"/>
    </xf>
    <xf numFmtId="0" fontId="35" fillId="13" borderId="25" xfId="0" applyFont="1" applyFill="1" applyBorder="1" applyAlignment="1">
      <alignment horizontal="center" vertical="center" wrapText="1"/>
    </xf>
    <xf numFmtId="0" fontId="35" fillId="17" borderId="10" xfId="0" applyFont="1" applyFill="1" applyBorder="1" applyAlignment="1">
      <alignment horizontal="center" vertical="center"/>
    </xf>
    <xf numFmtId="0" fontId="40" fillId="0" borderId="10" xfId="0" applyFont="1" applyBorder="1" applyAlignment="1">
      <alignment horizontal="center" vertical="center"/>
    </xf>
    <xf numFmtId="0" fontId="59" fillId="22" borderId="25" xfId="0" applyFont="1" applyFill="1" applyBorder="1" applyAlignment="1">
      <alignment horizontal="left" vertical="center" wrapText="1"/>
    </xf>
    <xf numFmtId="0" fontId="59" fillId="22" borderId="10" xfId="0" applyFont="1" applyFill="1" applyBorder="1" applyAlignment="1">
      <alignment horizontal="center" vertical="center"/>
    </xf>
    <xf numFmtId="0" fontId="61" fillId="23" borderId="25" xfId="0" applyFont="1" applyFill="1" applyBorder="1" applyAlignment="1">
      <alignment horizontal="center" vertical="center"/>
    </xf>
    <xf numFmtId="0" fontId="54" fillId="20" borderId="10" xfId="0" applyFont="1" applyFill="1" applyBorder="1" applyAlignment="1">
      <alignment horizontal="center" vertical="center"/>
    </xf>
    <xf numFmtId="0" fontId="55" fillId="21" borderId="10" xfId="0" applyFont="1" applyFill="1" applyBorder="1" applyAlignment="1">
      <alignment horizontal="center" vertical="center"/>
    </xf>
    <xf numFmtId="0" fontId="10" fillId="0" borderId="10" xfId="0" applyFont="1" applyBorder="1" applyAlignment="1">
      <alignment horizontal="center" vertical="center"/>
    </xf>
    <xf numFmtId="0" fontId="57" fillId="20" borderId="10" xfId="0" applyFont="1" applyFill="1" applyBorder="1" applyAlignment="1">
      <alignment horizontal="center" vertical="center"/>
    </xf>
    <xf numFmtId="0" fontId="58" fillId="22" borderId="25" xfId="0" applyFont="1" applyFill="1" applyBorder="1" applyAlignment="1">
      <alignment horizontal="center" vertical="center" textRotation="90"/>
    </xf>
    <xf numFmtId="0" fontId="59" fillId="22" borderId="25" xfId="0" applyFont="1" applyFill="1" applyBorder="1" applyAlignment="1">
      <alignment horizontal="center" vertical="center" textRotation="90"/>
    </xf>
    <xf numFmtId="0" fontId="56" fillId="20" borderId="10" xfId="0" applyFont="1" applyFill="1" applyBorder="1" applyAlignment="1">
      <alignment horizontal="center" vertical="center"/>
    </xf>
    <xf numFmtId="0" fontId="27" fillId="24" borderId="44" xfId="0" applyFont="1" applyFill="1" applyBorder="1" applyAlignment="1">
      <alignment horizontal="left" vertical="center"/>
    </xf>
    <xf numFmtId="0" fontId="3" fillId="0" borderId="45" xfId="0" applyFont="1" applyBorder="1"/>
    <xf numFmtId="1" fontId="50" fillId="24" borderId="44" xfId="0" applyNumberFormat="1" applyFont="1" applyFill="1" applyBorder="1" applyAlignment="1">
      <alignment horizontal="center" vertical="center"/>
    </xf>
    <xf numFmtId="0" fontId="3" fillId="0" borderId="46" xfId="0" applyFont="1" applyBorder="1"/>
    <xf numFmtId="1" fontId="50" fillId="24" borderId="49" xfId="0" applyNumberFormat="1" applyFont="1" applyFill="1" applyBorder="1" applyAlignment="1">
      <alignment horizontal="center" vertical="center"/>
    </xf>
    <xf numFmtId="0" fontId="3" fillId="0" borderId="50" xfId="0" applyFont="1" applyBorder="1"/>
    <xf numFmtId="0" fontId="27" fillId="24" borderId="49" xfId="0" applyFont="1" applyFill="1" applyBorder="1" applyAlignment="1">
      <alignment horizontal="left" vertical="center" wrapText="1"/>
    </xf>
    <xf numFmtId="166" fontId="50" fillId="24" borderId="49" xfId="0" applyNumberFormat="1" applyFont="1" applyFill="1" applyBorder="1" applyAlignment="1">
      <alignment horizontal="center" vertical="center"/>
    </xf>
    <xf numFmtId="0" fontId="27" fillId="24" borderId="53" xfId="0" applyFont="1" applyFill="1" applyBorder="1" applyAlignment="1">
      <alignment horizontal="left" vertical="center" wrapText="1"/>
    </xf>
    <xf numFmtId="0" fontId="3" fillId="0" borderId="54" xfId="0" applyFont="1" applyBorder="1"/>
    <xf numFmtId="1" fontId="50" fillId="24" borderId="53" xfId="0" applyNumberFormat="1" applyFont="1" applyFill="1" applyBorder="1" applyAlignment="1">
      <alignment horizontal="center" vertical="center"/>
    </xf>
    <xf numFmtId="0" fontId="3" fillId="0" borderId="55" xfId="0" applyFont="1" applyBorder="1"/>
    <xf numFmtId="0" fontId="3" fillId="0" borderId="56" xfId="0" applyFont="1" applyBorder="1"/>
    <xf numFmtId="0" fontId="27" fillId="24" borderId="49" xfId="0" applyFont="1" applyFill="1" applyBorder="1" applyAlignment="1">
      <alignment horizontal="left" vertical="center"/>
    </xf>
    <xf numFmtId="1" fontId="63" fillId="27" borderId="47" xfId="0" applyNumberFormat="1" applyFont="1" applyFill="1" applyBorder="1" applyAlignment="1">
      <alignment horizontal="center" vertical="center" textRotation="90" wrapText="1"/>
    </xf>
    <xf numFmtId="0" fontId="3" fillId="0" borderId="51" xfId="0" applyFont="1" applyBorder="1"/>
    <xf numFmtId="0" fontId="3" fillId="0" borderId="52" xfId="0" applyFont="1" applyBorder="1"/>
    <xf numFmtId="0" fontId="63" fillId="27" borderId="48" xfId="0" applyFont="1" applyFill="1" applyBorder="1" applyAlignment="1">
      <alignment horizontal="center" vertical="center" textRotation="90" wrapText="1"/>
    </xf>
    <xf numFmtId="0" fontId="60" fillId="22" borderId="10" xfId="0" applyFont="1" applyFill="1" applyBorder="1" applyAlignment="1">
      <alignment horizontal="center" vertical="center" wrapText="1"/>
    </xf>
    <xf numFmtId="0" fontId="59" fillId="22" borderId="25" xfId="0" applyFont="1" applyFill="1" applyBorder="1" applyAlignment="1">
      <alignment horizontal="center" vertical="center" textRotation="90" wrapText="1"/>
    </xf>
    <xf numFmtId="0" fontId="73" fillId="26" borderId="10" xfId="0" applyFont="1" applyFill="1" applyBorder="1" applyAlignment="1">
      <alignment horizontal="center" vertical="center" wrapText="1"/>
    </xf>
    <xf numFmtId="0" fontId="63" fillId="0" borderId="25" xfId="0" applyFont="1" applyBorder="1" applyAlignment="1">
      <alignment horizontal="center" vertical="center" wrapText="1"/>
    </xf>
    <xf numFmtId="0" fontId="63" fillId="0" borderId="25" xfId="0" applyFont="1" applyBorder="1" applyAlignment="1">
      <alignment horizontal="left" vertical="center" wrapText="1"/>
    </xf>
    <xf numFmtId="0" fontId="63" fillId="0" borderId="25" xfId="0" applyFont="1" applyBorder="1" applyAlignment="1">
      <alignment horizontal="center" vertical="center"/>
    </xf>
    <xf numFmtId="0" fontId="71" fillId="9" borderId="32" xfId="0" applyFont="1" applyFill="1" applyBorder="1" applyAlignment="1">
      <alignment horizontal="center" vertical="center" wrapText="1"/>
    </xf>
    <xf numFmtId="0" fontId="3" fillId="0" borderId="57" xfId="0" applyFont="1" applyBorder="1"/>
    <xf numFmtId="0" fontId="3" fillId="0" borderId="58" xfId="0" applyFont="1" applyBorder="1"/>
    <xf numFmtId="0" fontId="72" fillId="9" borderId="32" xfId="0" applyFont="1" applyFill="1" applyBorder="1" applyAlignment="1">
      <alignment horizontal="center" vertical="center" wrapText="1"/>
    </xf>
    <xf numFmtId="0" fontId="65" fillId="0" borderId="11" xfId="0" applyFont="1" applyBorder="1" applyAlignment="1">
      <alignment horizontal="center" vertical="center" wrapText="1"/>
    </xf>
    <xf numFmtId="0" fontId="66" fillId="5" borderId="10" xfId="0" applyFont="1" applyFill="1" applyBorder="1" applyAlignment="1">
      <alignment horizontal="center" vertical="center"/>
    </xf>
    <xf numFmtId="0" fontId="65" fillId="0" borderId="10" xfId="0" applyFont="1" applyBorder="1" applyAlignment="1">
      <alignment horizontal="center" vertical="center" wrapText="1"/>
    </xf>
    <xf numFmtId="0" fontId="68" fillId="26" borderId="10" xfId="0" applyFont="1" applyFill="1" applyBorder="1" applyAlignment="1">
      <alignment horizontal="center" vertical="center" wrapText="1"/>
    </xf>
    <xf numFmtId="0" fontId="67" fillId="0" borderId="11" xfId="0" applyFont="1" applyBorder="1" applyAlignment="1">
      <alignment horizontal="center" vertical="center" wrapText="1"/>
    </xf>
    <xf numFmtId="0" fontId="68" fillId="0" borderId="11" xfId="0" applyFont="1" applyBorder="1" applyAlignment="1">
      <alignment horizontal="center" vertical="center" wrapText="1"/>
    </xf>
    <xf numFmtId="0" fontId="69" fillId="0" borderId="10" xfId="0" applyFont="1" applyBorder="1" applyAlignment="1">
      <alignment horizontal="center" vertical="center"/>
    </xf>
    <xf numFmtId="0" fontId="70" fillId="0" borderId="10" xfId="0" applyFont="1" applyBorder="1" applyAlignment="1">
      <alignment horizontal="center" vertical="center"/>
    </xf>
    <xf numFmtId="0" fontId="67" fillId="0" borderId="10" xfId="0" applyFont="1" applyBorder="1" applyAlignment="1">
      <alignment horizontal="center" vertical="center" wrapText="1"/>
    </xf>
    <xf numFmtId="0" fontId="69" fillId="6" borderId="32" xfId="0" applyFont="1" applyFill="1" applyBorder="1" applyAlignment="1">
      <alignment horizontal="center" vertical="center"/>
    </xf>
    <xf numFmtId="0" fontId="14" fillId="10" borderId="10" xfId="0" applyFont="1" applyFill="1" applyBorder="1" applyAlignment="1" applyProtection="1">
      <alignment horizontal="center" vertical="center" wrapText="1"/>
      <protection locked="0"/>
    </xf>
    <xf numFmtId="0" fontId="3" fillId="0" borderId="11" xfId="0" applyFont="1" applyBorder="1" applyProtection="1">
      <protection locked="0"/>
    </xf>
    <xf numFmtId="0" fontId="3" fillId="0" borderId="16" xfId="0" applyFont="1" applyBorder="1" applyProtection="1">
      <protection locked="0"/>
    </xf>
    <xf numFmtId="0" fontId="14" fillId="10" borderId="15" xfId="0" applyFont="1" applyFill="1" applyBorder="1" applyAlignment="1" applyProtection="1">
      <alignment horizontal="center" vertical="center" wrapText="1"/>
      <protection locked="0"/>
    </xf>
    <xf numFmtId="0" fontId="3" fillId="0" borderId="12" xfId="0" applyFont="1" applyBorder="1" applyProtection="1">
      <protection locked="0"/>
    </xf>
    <xf numFmtId="0" fontId="15" fillId="10" borderId="10" xfId="0" applyFont="1" applyFill="1" applyBorder="1" applyAlignment="1" applyProtection="1">
      <alignment horizontal="center" vertical="center"/>
      <protection locked="0"/>
    </xf>
    <xf numFmtId="0" fontId="14" fillId="10" borderId="10"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7" fillId="10" borderId="10" xfId="0" applyFont="1" applyFill="1" applyBorder="1" applyAlignment="1" applyProtection="1">
      <alignment horizontal="center" vertical="center"/>
      <protection locked="0"/>
    </xf>
    <xf numFmtId="0" fontId="22" fillId="7" borderId="14" xfId="0" applyFont="1" applyFill="1" applyBorder="1" applyAlignment="1" applyProtection="1">
      <alignment horizontal="left" vertical="center"/>
      <protection locked="0"/>
    </xf>
  </cellXfs>
  <cellStyles count="1">
    <cellStyle name="Normal" xfId="0" builtinId="0"/>
  </cellStyles>
  <dxfs count="136">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FF00"/>
          <bgColor rgb="FFFFFF00"/>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DDD9C3"/>
          <bgColor rgb="FFDDD9C3"/>
        </patternFill>
      </fill>
    </dxf>
    <dxf>
      <fill>
        <patternFill patternType="solid">
          <fgColor rgb="FFDDD9C3"/>
          <bgColor rgb="FFDDD9C3"/>
        </patternFill>
      </fill>
    </dxf>
    <dxf>
      <fill>
        <patternFill patternType="solid">
          <fgColor rgb="FFDDD9C3"/>
          <bgColor rgb="FFDDD9C3"/>
        </patternFill>
      </fill>
    </dxf>
    <dxf>
      <fill>
        <patternFill patternType="solid">
          <fgColor rgb="FFDDD9C3"/>
          <bgColor rgb="FFDDD9C3"/>
        </patternFill>
      </fill>
    </dxf>
    <dxf>
      <fill>
        <patternFill patternType="solid">
          <fgColor rgb="FFDDD9C3"/>
          <bgColor rgb="FFDDD9C3"/>
        </patternFill>
      </fill>
    </dxf>
    <dxf>
      <fill>
        <patternFill patternType="solid">
          <fgColor rgb="FFDDD9C3"/>
          <bgColor rgb="FFDDD9C3"/>
        </patternFill>
      </fill>
    </dxf>
    <dxf>
      <fill>
        <patternFill patternType="solid">
          <fgColor rgb="FFDDD9C3"/>
          <bgColor rgb="FFDDD9C3"/>
        </patternFill>
      </fill>
    </dxf>
    <dxf>
      <fill>
        <patternFill patternType="solid">
          <fgColor rgb="FFDDD9C3"/>
          <bgColor rgb="FFDDD9C3"/>
        </patternFill>
      </fill>
    </dxf>
    <dxf>
      <font>
        <color rgb="FFFFFFFF"/>
      </font>
      <fill>
        <patternFill patternType="none"/>
      </fill>
    </dxf>
    <dxf>
      <fill>
        <patternFill patternType="solid">
          <fgColor rgb="FF17365D"/>
          <bgColor rgb="FF17365D"/>
        </patternFill>
      </fill>
    </dxf>
    <dxf>
      <fill>
        <patternFill patternType="solid">
          <fgColor rgb="FF548DD4"/>
          <bgColor rgb="FF548DD4"/>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47625</xdr:colOff>
      <xdr:row>2</xdr:row>
      <xdr:rowOff>28575</xdr:rowOff>
    </xdr:from>
    <xdr:ext cx="6819900" cy="1095375"/>
    <xdr:sp macro="" textlink="">
      <xdr:nvSpPr>
        <xdr:cNvPr id="3" name="Shape 3">
          <a:extLst>
            <a:ext uri="{FF2B5EF4-FFF2-40B4-BE49-F238E27FC236}">
              <a16:creationId xmlns:a16="http://schemas.microsoft.com/office/drawing/2014/main" id="{00000000-0008-0000-0000-000003000000}"/>
            </a:ext>
          </a:extLst>
        </xdr:cNvPr>
        <xdr:cNvSpPr/>
      </xdr:nvSpPr>
      <xdr:spPr>
        <a:xfrm>
          <a:off x="1940813" y="3237075"/>
          <a:ext cx="6810375" cy="1085850"/>
        </a:xfrm>
        <a:prstGeom prst="rect">
          <a:avLst/>
        </a:prstGeom>
        <a:gradFill>
          <a:gsLst>
            <a:gs pos="0">
              <a:srgbClr val="E6DCAC">
                <a:alpha val="49803"/>
              </a:srgbClr>
            </a:gs>
            <a:gs pos="12000">
              <a:srgbClr val="E6D78A"/>
            </a:gs>
            <a:gs pos="30000">
              <a:srgbClr val="C7AC4C"/>
            </a:gs>
            <a:gs pos="45000">
              <a:srgbClr val="E6D78A"/>
            </a:gs>
            <a:gs pos="77000">
              <a:srgbClr val="C7AC4C"/>
            </a:gs>
            <a:gs pos="100000">
              <a:srgbClr val="E6DCAC"/>
            </a:gs>
          </a:gsLst>
          <a:lin ang="16200000" scaled="0"/>
        </a:gradFill>
        <a:ln>
          <a:noFill/>
        </a:ln>
        <a:effectLst>
          <a:outerShdw blurRad="40000" dist="23000" dir="5400000" rotWithShape="0">
            <a:srgbClr val="000000">
              <a:alpha val="3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1</xdr:col>
      <xdr:colOff>38100</xdr:colOff>
      <xdr:row>2</xdr:row>
      <xdr:rowOff>9525</xdr:rowOff>
    </xdr:from>
    <xdr:ext cx="6753225" cy="1152525"/>
    <xdr:grpSp>
      <xdr:nvGrpSpPr>
        <xdr:cNvPr id="2" name="Shape 2">
          <a:extLst>
            <a:ext uri="{FF2B5EF4-FFF2-40B4-BE49-F238E27FC236}">
              <a16:creationId xmlns:a16="http://schemas.microsoft.com/office/drawing/2014/main" id="{00000000-0008-0000-0000-000002000000}"/>
            </a:ext>
          </a:extLst>
        </xdr:cNvPr>
        <xdr:cNvGrpSpPr/>
      </xdr:nvGrpSpPr>
      <xdr:grpSpPr>
        <a:xfrm>
          <a:off x="289560" y="802005"/>
          <a:ext cx="6753225" cy="1152525"/>
          <a:chOff x="1969388" y="3203738"/>
          <a:chExt cx="6753225" cy="1152525"/>
        </a:xfrm>
      </xdr:grpSpPr>
      <xdr:grpSp>
        <xdr:nvGrpSpPr>
          <xdr:cNvPr id="4" name="Shape 4">
            <a:extLst>
              <a:ext uri="{FF2B5EF4-FFF2-40B4-BE49-F238E27FC236}">
                <a16:creationId xmlns:a16="http://schemas.microsoft.com/office/drawing/2014/main" id="{00000000-0008-0000-0000-000004000000}"/>
              </a:ext>
            </a:extLst>
          </xdr:cNvPr>
          <xdr:cNvGrpSpPr/>
        </xdr:nvGrpSpPr>
        <xdr:grpSpPr>
          <a:xfrm>
            <a:off x="1969388" y="3203738"/>
            <a:ext cx="6753225" cy="1152525"/>
            <a:chOff x="285751" y="814917"/>
            <a:chExt cx="6942662" cy="1155017"/>
          </a:xfrm>
        </xdr:grpSpPr>
        <xdr:sp macro="" textlink="">
          <xdr:nvSpPr>
            <xdr:cNvPr id="5" name="Shape 5">
              <a:extLst>
                <a:ext uri="{FF2B5EF4-FFF2-40B4-BE49-F238E27FC236}">
                  <a16:creationId xmlns:a16="http://schemas.microsoft.com/office/drawing/2014/main" id="{00000000-0008-0000-0000-000005000000}"/>
                </a:ext>
              </a:extLst>
            </xdr:cNvPr>
            <xdr:cNvSpPr/>
          </xdr:nvSpPr>
          <xdr:spPr>
            <a:xfrm>
              <a:off x="285751" y="814917"/>
              <a:ext cx="6942650" cy="1155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 name="Shape 6">
              <a:extLst>
                <a:ext uri="{FF2B5EF4-FFF2-40B4-BE49-F238E27FC236}">
                  <a16:creationId xmlns:a16="http://schemas.microsoft.com/office/drawing/2014/main" id="{00000000-0008-0000-0000-000006000000}"/>
                </a:ext>
              </a:extLst>
            </xdr:cNvPr>
            <xdr:cNvPicPr preferRelativeResize="0"/>
          </xdr:nvPicPr>
          <xdr:blipFill rotWithShape="1">
            <a:blip xmlns:r="http://schemas.openxmlformats.org/officeDocument/2006/relationships" r:embed="rId1">
              <a:alphaModFix/>
            </a:blip>
            <a:srcRect/>
            <a:stretch/>
          </xdr:blipFill>
          <xdr:spPr>
            <a:xfrm>
              <a:off x="6212413" y="816172"/>
              <a:ext cx="1016000" cy="1153762"/>
            </a:xfrm>
            <a:prstGeom prst="rect">
              <a:avLst/>
            </a:prstGeom>
            <a:noFill/>
            <a:ln>
              <a:noFill/>
            </a:ln>
          </xdr:spPr>
        </xdr:pic>
        <xdr:pic>
          <xdr:nvPicPr>
            <xdr:cNvPr id="7" name="Shape 7">
              <a:extLst>
                <a:ext uri="{FF2B5EF4-FFF2-40B4-BE49-F238E27FC236}">
                  <a16:creationId xmlns:a16="http://schemas.microsoft.com/office/drawing/2014/main" id="{00000000-0008-0000-0000-000007000000}"/>
                </a:ext>
              </a:extLst>
            </xdr:cNvPr>
            <xdr:cNvPicPr preferRelativeResize="0"/>
          </xdr:nvPicPr>
          <xdr:blipFill rotWithShape="1">
            <a:blip xmlns:r="http://schemas.openxmlformats.org/officeDocument/2006/relationships" r:embed="rId2">
              <a:alphaModFix/>
            </a:blip>
            <a:srcRect/>
            <a:stretch/>
          </xdr:blipFill>
          <xdr:spPr>
            <a:xfrm>
              <a:off x="285751" y="814917"/>
              <a:ext cx="1142999" cy="1137495"/>
            </a:xfrm>
            <a:prstGeom prst="rect">
              <a:avLst/>
            </a:prstGeom>
            <a:noFill/>
            <a:ln>
              <a:noFill/>
            </a:ln>
          </xdr:spPr>
        </xdr:pic>
        <xdr:pic>
          <xdr:nvPicPr>
            <xdr:cNvPr id="8" name="Shape 8">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3">
              <a:alphaModFix/>
            </a:blip>
            <a:srcRect/>
            <a:stretch/>
          </xdr:blipFill>
          <xdr:spPr>
            <a:xfrm>
              <a:off x="1428750" y="836084"/>
              <a:ext cx="4751917" cy="1121833"/>
            </a:xfrm>
            <a:prstGeom prst="rect">
              <a:avLst/>
            </a:prstGeom>
            <a:noFill/>
            <a:ln>
              <a:noFill/>
            </a:ln>
          </xdr:spPr>
        </xdr:pic>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sunilvats1981.wix.com/drskvats" TargetMode="External"/><Relationship Id="rId1" Type="http://schemas.openxmlformats.org/officeDocument/2006/relationships/hyperlink" Target="mailto:SUNILVATS1981@GMAIL.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jnvkareera2006@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A13" workbookViewId="0">
      <selection activeCell="Q19" sqref="Q19"/>
    </sheetView>
  </sheetViews>
  <sheetFormatPr defaultColWidth="14.44140625" defaultRowHeight="15" customHeight="1"/>
  <cols>
    <col min="1" max="1" width="3.6640625" customWidth="1"/>
    <col min="2" max="2" width="27.109375" customWidth="1"/>
    <col min="3" max="8" width="8.109375" customWidth="1"/>
    <col min="9" max="10" width="7.5546875" customWidth="1"/>
    <col min="11" max="11" width="12.88671875" customWidth="1"/>
    <col min="12" max="12" width="4.5546875" customWidth="1"/>
    <col min="13" max="26" width="9.109375" customWidth="1"/>
  </cols>
  <sheetData>
    <row r="1" spans="1:26" ht="36.75" customHeight="1">
      <c r="A1" s="1"/>
      <c r="B1" s="119" t="s">
        <v>0</v>
      </c>
      <c r="C1" s="120"/>
      <c r="D1" s="120"/>
      <c r="E1" s="120"/>
      <c r="F1" s="120"/>
      <c r="G1" s="120"/>
      <c r="H1" s="120"/>
      <c r="I1" s="120"/>
      <c r="J1" s="120"/>
      <c r="K1" s="121"/>
      <c r="L1" s="2"/>
      <c r="M1" s="122" t="s">
        <v>1</v>
      </c>
      <c r="N1" s="117"/>
      <c r="O1" s="117"/>
      <c r="P1" s="117"/>
      <c r="Q1" s="117"/>
      <c r="R1" s="117"/>
      <c r="S1" s="117"/>
      <c r="T1" s="117"/>
      <c r="U1" s="117"/>
      <c r="V1" s="110"/>
      <c r="W1" s="3"/>
      <c r="X1" s="3"/>
      <c r="Y1" s="3"/>
      <c r="Z1" s="3"/>
    </row>
    <row r="2" spans="1:26" ht="26.25" customHeight="1">
      <c r="A2" s="4"/>
      <c r="B2" s="123" t="s">
        <v>2</v>
      </c>
      <c r="C2" s="107"/>
      <c r="D2" s="107"/>
      <c r="E2" s="107"/>
      <c r="F2" s="107"/>
      <c r="G2" s="107"/>
      <c r="H2" s="107"/>
      <c r="I2" s="107"/>
      <c r="J2" s="107"/>
      <c r="K2" s="108"/>
      <c r="L2" s="5"/>
      <c r="M2" s="3"/>
      <c r="N2" s="3"/>
      <c r="O2" s="3"/>
      <c r="P2" s="3"/>
      <c r="Q2" s="3"/>
      <c r="R2" s="3"/>
      <c r="S2" s="3"/>
      <c r="T2" s="3"/>
      <c r="U2" s="3"/>
      <c r="V2" s="3"/>
      <c r="W2" s="3"/>
      <c r="X2" s="3"/>
      <c r="Y2" s="3"/>
      <c r="Z2" s="3"/>
    </row>
    <row r="3" spans="1:26" ht="93" customHeight="1">
      <c r="A3" s="4"/>
      <c r="B3" s="6"/>
      <c r="C3" s="124"/>
      <c r="D3" s="107"/>
      <c r="E3" s="107"/>
      <c r="F3" s="107"/>
      <c r="G3" s="107"/>
      <c r="H3" s="108"/>
      <c r="I3" s="124"/>
      <c r="J3" s="107"/>
      <c r="K3" s="108"/>
      <c r="L3" s="5"/>
      <c r="M3" s="3"/>
      <c r="N3" s="3"/>
      <c r="O3" s="3"/>
      <c r="P3" s="3"/>
      <c r="Q3" s="3"/>
      <c r="R3" s="3"/>
      <c r="S3" s="3"/>
      <c r="T3" s="3"/>
      <c r="U3" s="3"/>
      <c r="V3" s="3"/>
      <c r="W3" s="3"/>
      <c r="X3" s="3"/>
      <c r="Y3" s="3"/>
      <c r="Z3" s="3"/>
    </row>
    <row r="4" spans="1:26" ht="35.25" customHeight="1">
      <c r="A4" s="4"/>
      <c r="B4" s="125" t="s">
        <v>3</v>
      </c>
      <c r="C4" s="107"/>
      <c r="D4" s="107"/>
      <c r="E4" s="107"/>
      <c r="F4" s="107"/>
      <c r="G4" s="107"/>
      <c r="H4" s="107"/>
      <c r="I4" s="107"/>
      <c r="J4" s="107"/>
      <c r="K4" s="126"/>
      <c r="L4" s="5"/>
      <c r="M4" s="3"/>
      <c r="N4" s="116" t="s">
        <v>4</v>
      </c>
      <c r="O4" s="117"/>
      <c r="P4" s="117"/>
      <c r="Q4" s="117"/>
      <c r="R4" s="117"/>
      <c r="S4" s="117"/>
      <c r="T4" s="117"/>
      <c r="U4" s="117"/>
      <c r="V4" s="110"/>
      <c r="W4" s="3"/>
      <c r="X4" s="3"/>
      <c r="Y4" s="3"/>
      <c r="Z4" s="3"/>
    </row>
    <row r="5" spans="1:26" ht="20.25" customHeight="1">
      <c r="A5" s="4"/>
      <c r="B5" s="127" t="s">
        <v>5</v>
      </c>
      <c r="C5" s="107"/>
      <c r="D5" s="107"/>
      <c r="E5" s="107"/>
      <c r="F5" s="107"/>
      <c r="G5" s="107"/>
      <c r="H5" s="107"/>
      <c r="I5" s="107"/>
      <c r="J5" s="107"/>
      <c r="K5" s="126"/>
      <c r="L5" s="5"/>
      <c r="M5" s="3"/>
      <c r="N5" s="118" t="s">
        <v>6</v>
      </c>
      <c r="O5" s="117"/>
      <c r="P5" s="117"/>
      <c r="Q5" s="117"/>
      <c r="R5" s="117"/>
      <c r="S5" s="117"/>
      <c r="T5" s="117"/>
      <c r="U5" s="117"/>
      <c r="V5" s="110"/>
      <c r="W5" s="3"/>
      <c r="X5" s="3"/>
      <c r="Y5" s="3"/>
      <c r="Z5" s="3"/>
    </row>
    <row r="6" spans="1:26" ht="21" customHeight="1">
      <c r="A6" s="4"/>
      <c r="B6" s="130" t="s">
        <v>0</v>
      </c>
      <c r="C6" s="107"/>
      <c r="D6" s="107"/>
      <c r="E6" s="107"/>
      <c r="F6" s="107"/>
      <c r="G6" s="107"/>
      <c r="H6" s="107"/>
      <c r="I6" s="107"/>
      <c r="J6" s="107"/>
      <c r="K6" s="108"/>
      <c r="L6" s="5"/>
      <c r="M6" s="3"/>
      <c r="N6" s="128" t="s">
        <v>7</v>
      </c>
      <c r="O6" s="117"/>
      <c r="P6" s="117"/>
      <c r="Q6" s="117"/>
      <c r="R6" s="117"/>
      <c r="S6" s="117"/>
      <c r="T6" s="117"/>
      <c r="U6" s="117"/>
      <c r="V6" s="110"/>
      <c r="W6" s="3"/>
      <c r="X6" s="3"/>
      <c r="Y6" s="3"/>
      <c r="Z6" s="3"/>
    </row>
    <row r="7" spans="1:26" ht="29.25" customHeight="1">
      <c r="A7" s="4"/>
      <c r="B7" s="7" t="s">
        <v>8</v>
      </c>
      <c r="C7" s="205"/>
      <c r="D7" s="206"/>
      <c r="E7" s="206"/>
      <c r="F7" s="206"/>
      <c r="G7" s="206"/>
      <c r="H7" s="207"/>
      <c r="I7" s="208"/>
      <c r="J7" s="206"/>
      <c r="K7" s="209"/>
      <c r="L7" s="5"/>
      <c r="M7" s="3"/>
      <c r="N7" s="131" t="s">
        <v>9</v>
      </c>
      <c r="O7" s="117"/>
      <c r="P7" s="117"/>
      <c r="Q7" s="117"/>
      <c r="R7" s="117"/>
      <c r="S7" s="117"/>
      <c r="T7" s="117"/>
      <c r="U7" s="117"/>
      <c r="V7" s="110"/>
      <c r="W7" s="3"/>
      <c r="X7" s="3"/>
      <c r="Y7" s="3"/>
      <c r="Z7" s="3"/>
    </row>
    <row r="8" spans="1:26" ht="29.25" customHeight="1">
      <c r="A8" s="4"/>
      <c r="B8" s="7" t="s">
        <v>10</v>
      </c>
      <c r="C8" s="210"/>
      <c r="D8" s="206"/>
      <c r="E8" s="206"/>
      <c r="F8" s="206"/>
      <c r="G8" s="206"/>
      <c r="H8" s="206"/>
      <c r="I8" s="206"/>
      <c r="J8" s="206"/>
      <c r="K8" s="209"/>
      <c r="L8" s="5"/>
      <c r="M8" s="3"/>
      <c r="N8" s="128" t="s">
        <v>11</v>
      </c>
      <c r="O8" s="117"/>
      <c r="P8" s="117"/>
      <c r="Q8" s="117"/>
      <c r="R8" s="117"/>
      <c r="S8" s="117"/>
      <c r="T8" s="117"/>
      <c r="U8" s="117"/>
      <c r="V8" s="110"/>
      <c r="W8" s="3"/>
      <c r="X8" s="3"/>
      <c r="Y8" s="3"/>
      <c r="Z8" s="3"/>
    </row>
    <row r="9" spans="1:26" ht="29.25" customHeight="1">
      <c r="A9" s="4"/>
      <c r="B9" s="8" t="s">
        <v>12</v>
      </c>
      <c r="C9" s="211"/>
      <c r="D9" s="206"/>
      <c r="E9" s="206"/>
      <c r="F9" s="206"/>
      <c r="G9" s="206"/>
      <c r="H9" s="206"/>
      <c r="I9" s="206"/>
      <c r="J9" s="206"/>
      <c r="K9" s="209"/>
      <c r="L9" s="5"/>
      <c r="M9" s="3"/>
      <c r="N9" s="129" t="s">
        <v>13</v>
      </c>
      <c r="O9" s="117"/>
      <c r="P9" s="117"/>
      <c r="Q9" s="117"/>
      <c r="R9" s="117"/>
      <c r="S9" s="117"/>
      <c r="T9" s="117"/>
      <c r="U9" s="117"/>
      <c r="V9" s="110"/>
      <c r="W9" s="3"/>
      <c r="X9" s="3"/>
      <c r="Y9" s="3"/>
      <c r="Z9" s="3"/>
    </row>
    <row r="10" spans="1:26" ht="29.25" customHeight="1">
      <c r="A10" s="4"/>
      <c r="B10" s="7" t="s">
        <v>14</v>
      </c>
      <c r="C10" s="212"/>
      <c r="D10" s="206"/>
      <c r="E10" s="206"/>
      <c r="F10" s="206"/>
      <c r="G10" s="206"/>
      <c r="H10" s="206"/>
      <c r="I10" s="206"/>
      <c r="J10" s="206"/>
      <c r="K10" s="209"/>
      <c r="L10" s="5"/>
      <c r="M10" s="3"/>
      <c r="N10" s="3"/>
      <c r="O10" s="3"/>
      <c r="P10" s="3"/>
      <c r="Q10" s="3"/>
      <c r="R10" s="3"/>
      <c r="S10" s="3"/>
      <c r="T10" s="3"/>
      <c r="U10" s="3"/>
      <c r="V10" s="3"/>
      <c r="W10" s="3"/>
      <c r="X10" s="3"/>
      <c r="Y10" s="3"/>
      <c r="Z10" s="3"/>
    </row>
    <row r="11" spans="1:26" ht="29.25" customHeight="1">
      <c r="A11" s="4"/>
      <c r="B11" s="9" t="s">
        <v>15</v>
      </c>
      <c r="C11" s="213"/>
      <c r="D11" s="206"/>
      <c r="E11" s="206"/>
      <c r="F11" s="206"/>
      <c r="G11" s="206"/>
      <c r="H11" s="206"/>
      <c r="I11" s="206"/>
      <c r="J11" s="206"/>
      <c r="K11" s="209"/>
      <c r="L11" s="5"/>
      <c r="M11" s="3"/>
      <c r="N11" s="3"/>
      <c r="O11" s="3"/>
      <c r="P11" s="3"/>
      <c r="Q11" s="3"/>
      <c r="R11" s="3"/>
      <c r="S11" s="3"/>
      <c r="T11" s="3"/>
      <c r="U11" s="3"/>
      <c r="V11" s="3"/>
      <c r="W11" s="3"/>
      <c r="X11" s="3"/>
      <c r="Y11" s="3"/>
      <c r="Z11" s="3"/>
    </row>
    <row r="12" spans="1:26" ht="29.25" customHeight="1">
      <c r="A12" s="4"/>
      <c r="B12" s="106" t="s">
        <v>16</v>
      </c>
      <c r="C12" s="107"/>
      <c r="D12" s="107"/>
      <c r="E12" s="107"/>
      <c r="F12" s="107"/>
      <c r="G12" s="107"/>
      <c r="H12" s="107"/>
      <c r="I12" s="107"/>
      <c r="J12" s="107"/>
      <c r="K12" s="108"/>
      <c r="L12" s="5"/>
      <c r="M12" s="3"/>
      <c r="N12" s="3"/>
      <c r="O12" s="3"/>
      <c r="P12" s="3"/>
      <c r="Q12" s="3"/>
      <c r="R12" s="3"/>
      <c r="S12" s="3"/>
      <c r="T12" s="3"/>
      <c r="U12" s="3"/>
      <c r="V12" s="3"/>
      <c r="W12" s="3"/>
      <c r="X12" s="3"/>
      <c r="Y12" s="3"/>
      <c r="Z12" s="3"/>
    </row>
    <row r="13" spans="1:26" ht="25.5" customHeight="1">
      <c r="A13" s="4"/>
      <c r="B13" s="111" t="s">
        <v>17</v>
      </c>
      <c r="C13" s="104"/>
      <c r="D13" s="104"/>
      <c r="E13" s="104"/>
      <c r="F13" s="104"/>
      <c r="G13" s="104"/>
      <c r="H13" s="104"/>
      <c r="I13" s="104"/>
      <c r="J13" s="104"/>
      <c r="K13" s="112"/>
      <c r="L13" s="5"/>
      <c r="M13" s="3"/>
      <c r="N13" s="3"/>
      <c r="O13" s="3"/>
      <c r="P13" s="3"/>
      <c r="Q13" s="3"/>
      <c r="R13" s="3"/>
      <c r="S13" s="3"/>
      <c r="T13" s="3"/>
      <c r="U13" s="3"/>
      <c r="V13" s="3"/>
      <c r="W13" s="3"/>
      <c r="X13" s="3"/>
      <c r="Y13" s="3"/>
      <c r="Z13" s="3"/>
    </row>
    <row r="14" spans="1:26" ht="24.75" customHeight="1">
      <c r="A14" s="4"/>
      <c r="B14" s="113" t="s">
        <v>18</v>
      </c>
      <c r="C14" s="114"/>
      <c r="D14" s="114"/>
      <c r="E14" s="114"/>
      <c r="F14" s="114"/>
      <c r="G14" s="114"/>
      <c r="H14" s="114"/>
      <c r="I14" s="114"/>
      <c r="J14" s="115"/>
      <c r="K14" s="10" t="s">
        <v>19</v>
      </c>
      <c r="L14" s="5"/>
      <c r="M14" s="3"/>
      <c r="N14" s="3"/>
      <c r="O14" s="3"/>
      <c r="P14" s="3"/>
      <c r="Q14" s="3"/>
      <c r="R14" s="3"/>
      <c r="S14" s="3"/>
      <c r="T14" s="3"/>
      <c r="U14" s="3"/>
      <c r="V14" s="3"/>
      <c r="W14" s="3"/>
      <c r="X14" s="3"/>
      <c r="Y14" s="3"/>
      <c r="Z14" s="3"/>
    </row>
    <row r="15" spans="1:26" ht="31.5" customHeight="1">
      <c r="A15" s="4"/>
      <c r="B15" s="214" t="s">
        <v>20</v>
      </c>
      <c r="C15" s="100" t="s">
        <v>21</v>
      </c>
      <c r="D15" s="100" t="s">
        <v>21</v>
      </c>
      <c r="E15" s="100" t="s">
        <v>22</v>
      </c>
      <c r="F15" s="100" t="s">
        <v>21</v>
      </c>
      <c r="G15" s="100" t="s">
        <v>21</v>
      </c>
      <c r="H15" s="100" t="s">
        <v>21</v>
      </c>
      <c r="I15" s="132" t="s">
        <v>21</v>
      </c>
      <c r="J15" s="100" t="s">
        <v>23</v>
      </c>
      <c r="K15" s="11" t="s">
        <v>24</v>
      </c>
      <c r="L15" s="5"/>
      <c r="M15" s="3"/>
      <c r="N15" s="3"/>
      <c r="O15" s="3"/>
      <c r="P15" s="3"/>
      <c r="Q15" s="3"/>
      <c r="R15" s="3"/>
      <c r="S15" s="3"/>
      <c r="T15" s="3"/>
      <c r="U15" s="3"/>
      <c r="V15" s="3"/>
      <c r="W15" s="3"/>
      <c r="X15" s="3"/>
      <c r="Y15" s="3"/>
      <c r="Z15" s="3"/>
    </row>
    <row r="16" spans="1:26" ht="31.5" customHeight="1">
      <c r="A16" s="4"/>
      <c r="B16" s="214" t="s">
        <v>25</v>
      </c>
      <c r="C16" s="101"/>
      <c r="D16" s="101"/>
      <c r="E16" s="101"/>
      <c r="F16" s="101"/>
      <c r="G16" s="101"/>
      <c r="H16" s="101"/>
      <c r="I16" s="101"/>
      <c r="J16" s="101"/>
      <c r="K16" s="11" t="s">
        <v>26</v>
      </c>
      <c r="L16" s="5"/>
      <c r="M16" s="3"/>
      <c r="N16" s="3"/>
      <c r="O16" s="3"/>
      <c r="P16" s="3"/>
      <c r="Q16" s="3"/>
      <c r="R16" s="3"/>
      <c r="S16" s="3"/>
      <c r="T16" s="3"/>
      <c r="U16" s="3"/>
      <c r="V16" s="3"/>
      <c r="W16" s="3"/>
      <c r="X16" s="3"/>
      <c r="Y16" s="3"/>
      <c r="Z16" s="3"/>
    </row>
    <row r="17" spans="1:26" ht="31.5" customHeight="1">
      <c r="A17" s="4"/>
      <c r="B17" s="214" t="s">
        <v>27</v>
      </c>
      <c r="C17" s="102"/>
      <c r="D17" s="101"/>
      <c r="E17" s="101"/>
      <c r="F17" s="102"/>
      <c r="G17" s="101"/>
      <c r="H17" s="101"/>
      <c r="I17" s="101"/>
      <c r="J17" s="101"/>
      <c r="K17" s="11" t="s">
        <v>28</v>
      </c>
      <c r="L17" s="5"/>
      <c r="M17" s="3"/>
      <c r="N17" s="3"/>
      <c r="O17" s="3"/>
      <c r="P17" s="3"/>
      <c r="Q17" s="3"/>
      <c r="R17" s="3"/>
      <c r="S17" s="3"/>
      <c r="T17" s="3"/>
      <c r="U17" s="3"/>
      <c r="V17" s="3"/>
      <c r="W17" s="3"/>
      <c r="X17" s="3"/>
      <c r="Y17" s="3"/>
      <c r="Z17" s="3"/>
    </row>
    <row r="18" spans="1:26" ht="31.5" customHeight="1">
      <c r="A18" s="4"/>
      <c r="B18" s="214" t="s">
        <v>29</v>
      </c>
      <c r="C18" s="100" t="s">
        <v>30</v>
      </c>
      <c r="D18" s="101"/>
      <c r="E18" s="101"/>
      <c r="F18" s="100" t="s">
        <v>31</v>
      </c>
      <c r="G18" s="101"/>
      <c r="H18" s="101"/>
      <c r="I18" s="101"/>
      <c r="J18" s="101"/>
      <c r="K18" s="11" t="s">
        <v>32</v>
      </c>
      <c r="L18" s="5"/>
      <c r="M18" s="3"/>
      <c r="N18" s="3"/>
      <c r="O18" s="3"/>
      <c r="P18" s="3"/>
      <c r="Q18" s="3"/>
      <c r="R18" s="3"/>
      <c r="S18" s="3"/>
      <c r="T18" s="3"/>
      <c r="U18" s="3"/>
      <c r="V18" s="3"/>
      <c r="W18" s="3"/>
      <c r="X18" s="3"/>
      <c r="Y18" s="3"/>
      <c r="Z18" s="3"/>
    </row>
    <row r="19" spans="1:26" ht="31.5" customHeight="1">
      <c r="A19" s="4"/>
      <c r="B19" s="214" t="s">
        <v>33</v>
      </c>
      <c r="C19" s="101"/>
      <c r="D19" s="101"/>
      <c r="E19" s="101"/>
      <c r="F19" s="101"/>
      <c r="G19" s="101"/>
      <c r="H19" s="101"/>
      <c r="I19" s="101"/>
      <c r="J19" s="101"/>
      <c r="K19" s="11"/>
      <c r="L19" s="5"/>
      <c r="M19" s="3"/>
      <c r="N19" s="3"/>
      <c r="O19" s="3"/>
      <c r="P19" s="3"/>
      <c r="Q19" s="3"/>
      <c r="R19" s="3"/>
      <c r="S19" s="3"/>
      <c r="T19" s="3"/>
      <c r="U19" s="3"/>
      <c r="V19" s="3"/>
      <c r="W19" s="3"/>
      <c r="X19" s="3"/>
      <c r="Y19" s="3"/>
      <c r="Z19" s="3"/>
    </row>
    <row r="20" spans="1:26" ht="31.5" customHeight="1">
      <c r="A20" s="4"/>
      <c r="B20" s="214" t="s">
        <v>34</v>
      </c>
      <c r="C20" s="101"/>
      <c r="D20" s="101"/>
      <c r="E20" s="101"/>
      <c r="F20" s="101"/>
      <c r="G20" s="101"/>
      <c r="H20" s="101"/>
      <c r="I20" s="101"/>
      <c r="J20" s="101"/>
      <c r="K20" s="11"/>
      <c r="L20" s="5"/>
      <c r="M20" s="3"/>
      <c r="N20" s="3"/>
      <c r="O20" s="3"/>
      <c r="P20" s="3"/>
      <c r="Q20" s="3"/>
      <c r="R20" s="3"/>
      <c r="S20" s="3"/>
      <c r="T20" s="3"/>
      <c r="U20" s="3"/>
      <c r="V20" s="3"/>
      <c r="W20" s="3"/>
      <c r="X20" s="3"/>
      <c r="Y20" s="3"/>
      <c r="Z20" s="3"/>
    </row>
    <row r="21" spans="1:26" ht="31.5" customHeight="1">
      <c r="A21" s="4"/>
      <c r="B21" s="214" t="s">
        <v>35</v>
      </c>
      <c r="C21" s="102"/>
      <c r="D21" s="102"/>
      <c r="E21" s="102"/>
      <c r="F21" s="102"/>
      <c r="G21" s="102"/>
      <c r="H21" s="102"/>
      <c r="I21" s="102"/>
      <c r="J21" s="102"/>
      <c r="K21" s="11"/>
      <c r="L21" s="5"/>
      <c r="M21" s="3"/>
      <c r="N21" s="3"/>
      <c r="O21" s="3"/>
      <c r="P21" s="3"/>
      <c r="Q21" s="3"/>
      <c r="R21" s="3"/>
      <c r="S21" s="3"/>
      <c r="T21" s="3"/>
      <c r="U21" s="3"/>
      <c r="V21" s="3"/>
      <c r="W21" s="3"/>
      <c r="X21" s="3"/>
      <c r="Y21" s="3"/>
      <c r="Z21" s="3"/>
    </row>
    <row r="22" spans="1:26" ht="27" customHeight="1">
      <c r="A22" s="4"/>
      <c r="B22" s="103" t="s">
        <v>36</v>
      </c>
      <c r="C22" s="104"/>
      <c r="D22" s="104"/>
      <c r="E22" s="104"/>
      <c r="F22" s="104"/>
      <c r="G22" s="104"/>
      <c r="H22" s="104"/>
      <c r="I22" s="104"/>
      <c r="J22" s="104"/>
      <c r="K22" s="105"/>
      <c r="L22" s="5"/>
      <c r="M22" s="3"/>
      <c r="N22" s="3"/>
      <c r="O22" s="3"/>
      <c r="P22" s="3"/>
      <c r="Q22" s="3"/>
      <c r="R22" s="3"/>
      <c r="S22" s="3"/>
      <c r="T22" s="3"/>
      <c r="U22" s="3"/>
      <c r="V22" s="3"/>
      <c r="W22" s="3"/>
      <c r="X22" s="3"/>
      <c r="Y22" s="3"/>
      <c r="Z22" s="3"/>
    </row>
    <row r="23" spans="1:26" ht="27" customHeight="1">
      <c r="A23" s="4"/>
      <c r="B23" s="106" t="s">
        <v>37</v>
      </c>
      <c r="C23" s="107"/>
      <c r="D23" s="107"/>
      <c r="E23" s="107"/>
      <c r="F23" s="107"/>
      <c r="G23" s="107"/>
      <c r="H23" s="107"/>
      <c r="I23" s="107"/>
      <c r="J23" s="107"/>
      <c r="K23" s="108"/>
      <c r="L23" s="5"/>
      <c r="M23" s="3"/>
      <c r="N23" s="3"/>
      <c r="O23" s="3"/>
      <c r="P23" s="3"/>
      <c r="Q23" s="3"/>
      <c r="R23" s="3"/>
      <c r="S23" s="3"/>
      <c r="T23" s="3"/>
      <c r="U23" s="3"/>
      <c r="V23" s="3"/>
      <c r="W23" s="3"/>
      <c r="X23" s="3"/>
      <c r="Y23" s="3"/>
      <c r="Z23" s="3"/>
    </row>
    <row r="24" spans="1:26" ht="23.2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23.2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23.2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23.25" customHeight="1">
      <c r="A27" s="109" t="s">
        <v>38</v>
      </c>
      <c r="B27" s="110"/>
      <c r="C27" s="3"/>
      <c r="D27" s="3"/>
      <c r="E27" s="3"/>
      <c r="F27" s="3"/>
      <c r="G27" s="3"/>
      <c r="H27" s="3"/>
      <c r="I27" s="3"/>
      <c r="J27" s="3"/>
      <c r="K27" s="3"/>
      <c r="L27" s="3"/>
      <c r="M27" s="3"/>
      <c r="N27" s="3"/>
      <c r="O27" s="3"/>
      <c r="P27" s="3"/>
      <c r="Q27" s="3"/>
      <c r="R27" s="3"/>
      <c r="S27" s="3"/>
      <c r="T27" s="3"/>
      <c r="U27" s="3"/>
      <c r="V27" s="3"/>
      <c r="W27" s="3"/>
      <c r="X27" s="3"/>
      <c r="Y27" s="3"/>
      <c r="Z27" s="3"/>
    </row>
    <row r="28" spans="1:26" ht="23.25" customHeight="1">
      <c r="A28" s="3"/>
      <c r="B28" s="12" t="s">
        <v>39</v>
      </c>
      <c r="C28" s="13"/>
      <c r="D28" s="3"/>
      <c r="E28" s="3"/>
      <c r="F28" s="3"/>
      <c r="G28" s="3"/>
      <c r="H28" s="3"/>
      <c r="I28" s="3"/>
      <c r="J28" s="3"/>
      <c r="K28" s="3"/>
      <c r="L28" s="3"/>
      <c r="M28" s="3"/>
      <c r="N28" s="3"/>
      <c r="O28" s="3"/>
      <c r="P28" s="3"/>
      <c r="Q28" s="3"/>
      <c r="R28" s="3"/>
      <c r="S28" s="3"/>
      <c r="T28" s="3"/>
      <c r="U28" s="3"/>
      <c r="V28" s="3"/>
      <c r="W28" s="3"/>
      <c r="X28" s="3"/>
      <c r="Y28" s="3"/>
      <c r="Z28" s="3"/>
    </row>
    <row r="29" spans="1:26" ht="23.25" customHeight="1">
      <c r="A29" s="3"/>
      <c r="B29" s="12" t="s">
        <v>40</v>
      </c>
      <c r="C29" s="13"/>
      <c r="D29" s="3"/>
      <c r="E29" s="3"/>
      <c r="F29" s="3"/>
      <c r="G29" s="3"/>
      <c r="H29" s="3"/>
      <c r="I29" s="3"/>
      <c r="J29" s="3"/>
      <c r="K29" s="3"/>
      <c r="L29" s="3"/>
      <c r="M29" s="3"/>
      <c r="N29" s="3"/>
      <c r="O29" s="3"/>
      <c r="P29" s="3"/>
      <c r="Q29" s="3"/>
      <c r="R29" s="3"/>
      <c r="S29" s="3"/>
      <c r="T29" s="3"/>
      <c r="U29" s="3"/>
      <c r="V29" s="3"/>
      <c r="W29" s="3"/>
      <c r="X29" s="3"/>
      <c r="Y29" s="3"/>
      <c r="Z29" s="3"/>
    </row>
    <row r="30" spans="1:26" ht="23.25" customHeight="1">
      <c r="A30" s="3"/>
      <c r="B30" s="12" t="s">
        <v>41</v>
      </c>
      <c r="C30" s="13"/>
      <c r="D30" s="3"/>
      <c r="E30" s="3"/>
      <c r="F30" s="3"/>
      <c r="G30" s="3"/>
      <c r="H30" s="3"/>
      <c r="I30" s="3"/>
      <c r="J30" s="3"/>
      <c r="K30" s="3"/>
      <c r="L30" s="3"/>
      <c r="M30" s="3"/>
      <c r="N30" s="3"/>
      <c r="O30" s="3"/>
      <c r="P30" s="3"/>
      <c r="Q30" s="3"/>
      <c r="R30" s="3"/>
      <c r="S30" s="3"/>
      <c r="T30" s="3"/>
      <c r="U30" s="3"/>
      <c r="V30" s="3"/>
      <c r="W30" s="3"/>
      <c r="X30" s="3"/>
      <c r="Y30" s="3"/>
      <c r="Z30" s="3"/>
    </row>
    <row r="31" spans="1:26" ht="23.25" customHeight="1">
      <c r="A31" s="3"/>
      <c r="B31" s="12" t="s">
        <v>42</v>
      </c>
      <c r="C31" s="13"/>
      <c r="D31" s="3"/>
      <c r="E31" s="3"/>
      <c r="F31" s="3"/>
      <c r="G31" s="3"/>
      <c r="H31" s="3"/>
      <c r="I31" s="3"/>
      <c r="J31" s="3"/>
      <c r="K31" s="3"/>
      <c r="L31" s="3"/>
      <c r="M31" s="3"/>
      <c r="N31" s="3"/>
      <c r="O31" s="3"/>
      <c r="P31" s="3"/>
      <c r="Q31" s="3"/>
      <c r="R31" s="3"/>
      <c r="S31" s="3"/>
      <c r="T31" s="3"/>
      <c r="U31" s="3"/>
      <c r="V31" s="3"/>
      <c r="W31" s="3"/>
      <c r="X31" s="3"/>
      <c r="Y31" s="3"/>
      <c r="Z31" s="3"/>
    </row>
    <row r="32" spans="1:26" ht="23.25" customHeight="1">
      <c r="A32" s="3"/>
      <c r="B32" s="12" t="s">
        <v>43</v>
      </c>
      <c r="C32" s="13"/>
      <c r="D32" s="3"/>
      <c r="E32" s="3"/>
      <c r="F32" s="3"/>
      <c r="G32" s="3"/>
      <c r="H32" s="3"/>
      <c r="I32" s="3"/>
      <c r="J32" s="3"/>
      <c r="K32" s="3"/>
      <c r="L32" s="3"/>
      <c r="M32" s="3"/>
      <c r="N32" s="3"/>
      <c r="O32" s="3"/>
      <c r="P32" s="3"/>
      <c r="Q32" s="3"/>
      <c r="R32" s="3"/>
      <c r="S32" s="3"/>
      <c r="T32" s="3"/>
      <c r="U32" s="3"/>
      <c r="V32" s="3"/>
      <c r="W32" s="3"/>
      <c r="X32" s="3"/>
      <c r="Y32" s="3"/>
      <c r="Z32" s="3"/>
    </row>
    <row r="33" spans="1:26" ht="23.25" customHeight="1">
      <c r="A33" s="3"/>
      <c r="B33" s="12" t="s">
        <v>44</v>
      </c>
      <c r="C33" s="13"/>
      <c r="D33" s="3"/>
      <c r="E33" s="3"/>
      <c r="F33" s="3"/>
      <c r="G33" s="3"/>
      <c r="H33" s="3"/>
      <c r="I33" s="3"/>
      <c r="J33" s="3"/>
      <c r="K33" s="3"/>
      <c r="L33" s="3"/>
      <c r="M33" s="3"/>
      <c r="N33" s="3"/>
      <c r="O33" s="3"/>
      <c r="P33" s="3"/>
      <c r="Q33" s="3"/>
      <c r="R33" s="3"/>
      <c r="S33" s="3"/>
      <c r="T33" s="3"/>
      <c r="U33" s="3"/>
      <c r="V33" s="3"/>
      <c r="W33" s="3"/>
      <c r="X33" s="3"/>
      <c r="Y33" s="3"/>
      <c r="Z33" s="3"/>
    </row>
    <row r="34" spans="1:26" ht="23.25" customHeight="1">
      <c r="A34" s="3"/>
      <c r="B34" s="12" t="s">
        <v>45</v>
      </c>
      <c r="C34" s="13"/>
      <c r="D34" s="3"/>
      <c r="E34" s="3"/>
      <c r="F34" s="3"/>
      <c r="G34" s="3"/>
      <c r="H34" s="3"/>
      <c r="I34" s="3"/>
      <c r="J34" s="3"/>
      <c r="K34" s="3"/>
      <c r="L34" s="3"/>
      <c r="M34" s="3"/>
      <c r="N34" s="3"/>
      <c r="O34" s="3"/>
      <c r="P34" s="3"/>
      <c r="Q34" s="3"/>
      <c r="R34" s="3"/>
      <c r="S34" s="3"/>
      <c r="T34" s="3"/>
      <c r="U34" s="3"/>
      <c r="V34" s="3"/>
      <c r="W34" s="3"/>
      <c r="X34" s="3"/>
      <c r="Y34" s="3"/>
      <c r="Z34" s="3"/>
    </row>
    <row r="35" spans="1:26" ht="23.25" customHeight="1">
      <c r="A35" s="3"/>
      <c r="B35" s="12" t="s">
        <v>46</v>
      </c>
      <c r="C35" s="13"/>
      <c r="D35" s="3"/>
      <c r="E35" s="3"/>
      <c r="F35" s="3"/>
      <c r="G35" s="3"/>
      <c r="H35" s="3"/>
      <c r="I35" s="3"/>
      <c r="J35" s="3"/>
      <c r="K35" s="3"/>
      <c r="L35" s="3"/>
      <c r="M35" s="3"/>
      <c r="N35" s="3"/>
      <c r="O35" s="3"/>
      <c r="P35" s="3"/>
      <c r="Q35" s="3"/>
      <c r="R35" s="3"/>
      <c r="S35" s="3"/>
      <c r="T35" s="3"/>
      <c r="U35" s="3"/>
      <c r="V35" s="3"/>
      <c r="W35" s="3"/>
      <c r="X35" s="3"/>
      <c r="Y35" s="3"/>
      <c r="Z35" s="3"/>
    </row>
    <row r="36" spans="1:26" ht="23.25" customHeight="1">
      <c r="A36" s="3"/>
      <c r="B36" s="14" t="s">
        <v>47</v>
      </c>
      <c r="C36" s="13"/>
      <c r="D36" s="3"/>
      <c r="E36" s="3"/>
      <c r="F36" s="3"/>
      <c r="G36" s="3"/>
      <c r="H36" s="3"/>
      <c r="I36" s="3"/>
      <c r="J36" s="3"/>
      <c r="K36" s="3"/>
      <c r="L36" s="3"/>
      <c r="M36" s="3"/>
      <c r="N36" s="3"/>
      <c r="O36" s="3"/>
      <c r="P36" s="3"/>
      <c r="Q36" s="3"/>
      <c r="R36" s="3"/>
      <c r="S36" s="3"/>
      <c r="T36" s="3"/>
      <c r="U36" s="3"/>
      <c r="V36" s="3"/>
      <c r="W36" s="3"/>
      <c r="X36" s="3"/>
      <c r="Y36" s="3"/>
      <c r="Z36" s="3"/>
    </row>
    <row r="37" spans="1:26" ht="23.25" customHeight="1">
      <c r="A37" s="3"/>
      <c r="B37" s="13"/>
      <c r="C37" s="13"/>
      <c r="D37" s="3"/>
      <c r="E37" s="3"/>
      <c r="F37" s="3"/>
      <c r="G37" s="3"/>
      <c r="H37" s="3"/>
      <c r="I37" s="3"/>
      <c r="J37" s="3"/>
      <c r="K37" s="3"/>
      <c r="L37" s="3"/>
      <c r="M37" s="3"/>
      <c r="N37" s="3"/>
      <c r="O37" s="3"/>
      <c r="P37" s="3"/>
      <c r="Q37" s="3"/>
      <c r="R37" s="3"/>
      <c r="S37" s="3"/>
      <c r="T37" s="3"/>
      <c r="U37" s="3"/>
      <c r="V37" s="3"/>
      <c r="W37" s="3"/>
      <c r="X37" s="3"/>
      <c r="Y37" s="3"/>
      <c r="Z37" s="3"/>
    </row>
    <row r="38" spans="1:26" ht="23.25" customHeight="1">
      <c r="A38" s="3"/>
      <c r="B38" s="3"/>
      <c r="C38" s="15" t="s">
        <v>48</v>
      </c>
      <c r="D38" s="15"/>
      <c r="E38" s="15"/>
      <c r="F38" s="15"/>
      <c r="G38" s="3"/>
      <c r="H38" s="3"/>
      <c r="I38" s="3"/>
      <c r="J38" s="3"/>
      <c r="K38" s="3"/>
      <c r="L38" s="3"/>
      <c r="M38" s="3"/>
      <c r="N38" s="3"/>
      <c r="O38" s="3"/>
      <c r="P38" s="3"/>
      <c r="Q38" s="3"/>
      <c r="R38" s="3"/>
      <c r="S38" s="3"/>
      <c r="T38" s="3"/>
      <c r="U38" s="3"/>
      <c r="V38" s="3"/>
      <c r="W38" s="3"/>
      <c r="X38" s="3"/>
      <c r="Y38" s="3"/>
      <c r="Z38" s="3"/>
    </row>
    <row r="39" spans="1:26" ht="23.25" customHeight="1">
      <c r="A39" s="3"/>
      <c r="B39" s="3"/>
      <c r="C39" s="15" t="s">
        <v>49</v>
      </c>
      <c r="D39" s="15"/>
      <c r="E39" s="15"/>
      <c r="F39" s="15"/>
      <c r="G39" s="3"/>
      <c r="H39" s="3"/>
      <c r="I39" s="3"/>
      <c r="J39" s="3"/>
      <c r="K39" s="3"/>
      <c r="L39" s="3"/>
      <c r="M39" s="3"/>
      <c r="N39" s="3"/>
      <c r="O39" s="3"/>
      <c r="P39" s="3"/>
      <c r="Q39" s="3"/>
      <c r="R39" s="3"/>
      <c r="S39" s="3"/>
      <c r="T39" s="3"/>
      <c r="U39" s="3"/>
      <c r="V39" s="3"/>
      <c r="W39" s="3"/>
      <c r="X39" s="3"/>
      <c r="Y39" s="3"/>
      <c r="Z39" s="3"/>
    </row>
    <row r="40" spans="1:26" ht="23.25" customHeight="1">
      <c r="A40" s="3"/>
      <c r="B40" s="3"/>
      <c r="C40" s="16" t="s">
        <v>50</v>
      </c>
      <c r="D40" s="3"/>
      <c r="E40" s="3"/>
      <c r="F40" s="3"/>
      <c r="G40" s="3"/>
      <c r="H40" s="3"/>
      <c r="I40" s="3"/>
      <c r="J40" s="3"/>
      <c r="K40" s="3"/>
      <c r="L40" s="3"/>
      <c r="M40" s="3"/>
      <c r="N40" s="3"/>
      <c r="O40" s="3"/>
      <c r="P40" s="3"/>
      <c r="Q40" s="3"/>
      <c r="R40" s="3"/>
      <c r="S40" s="3"/>
      <c r="T40" s="3"/>
      <c r="U40" s="3"/>
      <c r="V40" s="3"/>
      <c r="W40" s="3"/>
      <c r="X40" s="3"/>
      <c r="Y40" s="3"/>
      <c r="Z40" s="3"/>
    </row>
    <row r="41" spans="1:26" ht="23.25" customHeight="1">
      <c r="A41" s="3"/>
      <c r="B41" s="3" t="s">
        <v>51</v>
      </c>
      <c r="C41" s="3"/>
      <c r="D41" s="3"/>
      <c r="E41" s="3"/>
      <c r="F41" s="3"/>
      <c r="G41" s="3"/>
      <c r="H41" s="3"/>
      <c r="I41" s="3"/>
      <c r="J41" s="3"/>
      <c r="K41" s="3"/>
      <c r="L41" s="3"/>
      <c r="M41" s="3"/>
      <c r="N41" s="3"/>
      <c r="O41" s="3"/>
      <c r="P41" s="3"/>
      <c r="Q41" s="3"/>
      <c r="R41" s="3"/>
      <c r="S41" s="3"/>
      <c r="T41" s="3"/>
      <c r="U41" s="3"/>
      <c r="V41" s="3"/>
      <c r="W41" s="3"/>
      <c r="X41" s="3"/>
      <c r="Y41" s="3"/>
      <c r="Z41" s="3"/>
    </row>
    <row r="42" spans="1:26" ht="23.25" customHeight="1">
      <c r="A42" s="3"/>
      <c r="B42" s="3"/>
      <c r="C42" s="16" t="s">
        <v>52</v>
      </c>
      <c r="D42" s="3"/>
      <c r="E42" s="3"/>
      <c r="F42" s="3"/>
      <c r="G42" s="3"/>
      <c r="H42" s="3"/>
      <c r="I42" s="3"/>
      <c r="J42" s="3"/>
      <c r="K42" s="3"/>
      <c r="L42" s="3"/>
      <c r="M42" s="3"/>
      <c r="N42" s="3"/>
      <c r="O42" s="3"/>
      <c r="P42" s="3"/>
      <c r="Q42" s="3"/>
      <c r="R42" s="3"/>
      <c r="S42" s="3"/>
      <c r="T42" s="3"/>
      <c r="U42" s="3"/>
      <c r="V42" s="3"/>
      <c r="W42" s="3"/>
      <c r="X42" s="3"/>
      <c r="Y42" s="3"/>
      <c r="Z42" s="3"/>
    </row>
    <row r="43" spans="1:26" ht="23.2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23.2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23.2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23.2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23.2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20.2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20.2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20.2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20.2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20.2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20.2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20.2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20.2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20.2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20.2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20.2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20.2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20.2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20.2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20.2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20.2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20.2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20.2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20.2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u3iaWpvPIOcvUetfnVRKgUeb0auBIoj2MTYtb4OSRQQFoR3Nvt6IH5RBr5CCQmIOxqTRehzYwR0ajKfZy24WKg==" saltValue="xy3iZmC7L4+XGAxRGsS4rg==" spinCount="100000" sheet="1" objects="1" scenarios="1"/>
  <mergeCells count="36">
    <mergeCell ref="I15:I21"/>
    <mergeCell ref="J15:J21"/>
    <mergeCell ref="N8:V8"/>
    <mergeCell ref="N9:V9"/>
    <mergeCell ref="B6:K6"/>
    <mergeCell ref="N6:V6"/>
    <mergeCell ref="C7:H7"/>
    <mergeCell ref="I7:K7"/>
    <mergeCell ref="N7:V7"/>
    <mergeCell ref="C8:K8"/>
    <mergeCell ref="C9:K9"/>
    <mergeCell ref="N4:V4"/>
    <mergeCell ref="N5:V5"/>
    <mergeCell ref="B1:K1"/>
    <mergeCell ref="M1:V1"/>
    <mergeCell ref="B2:K2"/>
    <mergeCell ref="C3:H3"/>
    <mergeCell ref="I3:K3"/>
    <mergeCell ref="B4:K4"/>
    <mergeCell ref="B5:K5"/>
    <mergeCell ref="C18:C21"/>
    <mergeCell ref="B22:K22"/>
    <mergeCell ref="B23:K23"/>
    <mergeCell ref="A27:B27"/>
    <mergeCell ref="C10:K10"/>
    <mergeCell ref="C11:K11"/>
    <mergeCell ref="B12:K12"/>
    <mergeCell ref="B13:K13"/>
    <mergeCell ref="B14:J14"/>
    <mergeCell ref="C15:C17"/>
    <mergeCell ref="D15:D21"/>
    <mergeCell ref="E15:E21"/>
    <mergeCell ref="F15:F17"/>
    <mergeCell ref="F18:F21"/>
    <mergeCell ref="G15:G21"/>
    <mergeCell ref="H15:H21"/>
  </mergeCells>
  <dataValidations count="1">
    <dataValidation type="list" allowBlank="1" showErrorMessage="1" sqref="C10" xr:uid="{00000000-0002-0000-0000-000000000000}">
      <formula1>"HYDERABAD,BHOPAL,PUNE,JAIPUR,CHANDIGARH"</formula1>
    </dataValidation>
  </dataValidations>
  <hyperlinks>
    <hyperlink ref="C15" location="null!A1" display="UT 1" xr:uid="{00000000-0004-0000-0000-000000000000}"/>
    <hyperlink ref="D15" location="null!A1" display="UT 1" xr:uid="{00000000-0004-0000-0000-000001000000}"/>
    <hyperlink ref="F15" location="null!A1" display="UT 1" xr:uid="{00000000-0004-0000-0000-000002000000}"/>
    <hyperlink ref="G15" location="null!A1" display="UT 1" xr:uid="{00000000-0004-0000-0000-000003000000}"/>
    <hyperlink ref="H15" location="null!A1" display="UT 1" xr:uid="{00000000-0004-0000-0000-000004000000}"/>
    <hyperlink ref="I15" location="null!A1" display="UT 1" xr:uid="{00000000-0004-0000-0000-000005000000}"/>
    <hyperlink ref="J15" location="null!A385" display="FA1" xr:uid="{00000000-0004-0000-0000-000006000000}"/>
    <hyperlink ref="C40" r:id="rId1" xr:uid="{00000000-0004-0000-0000-000007000000}"/>
    <hyperlink ref="C42" r:id="rId2" xr:uid="{00000000-0004-0000-0000-000008000000}"/>
  </hyperlinks>
  <pageMargins left="0.7" right="0.7" top="0.75" bottom="0.75" header="0" footer="0"/>
  <pageSetup paperSize="9" scale="75" orientation="portrait"/>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workbookViewId="0">
      <selection activeCell="R13" sqref="R13"/>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v>32</v>
      </c>
      <c r="S12" s="73"/>
      <c r="T12" s="75">
        <f t="shared" si="5"/>
        <v>80</v>
      </c>
      <c r="U12" s="72"/>
      <c r="V12" s="73"/>
      <c r="W12" s="75" t="str">
        <f t="shared" si="6"/>
        <v/>
      </c>
      <c r="X12" s="76">
        <f t="shared" si="7"/>
        <v>80</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f>IF(AND(ISNUMBER(Z62),Z62&gt;0),SUM(T8:T52)/R60,"")</f>
        <v>80</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f>IF(ISNUMBER(R53),R61/R60*100,"0")</f>
        <v>100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1</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1</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1</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1</v>
      </c>
      <c r="S62" s="107"/>
      <c r="T62" s="172"/>
      <c r="U62" s="171">
        <f>U60+U63</f>
        <v>0</v>
      </c>
      <c r="V62" s="107"/>
      <c r="W62" s="172"/>
      <c r="X62" s="79" t="str">
        <f>Home!B20</f>
        <v>MATHS</v>
      </c>
      <c r="Y62" s="76">
        <f>R62</f>
        <v>1</v>
      </c>
      <c r="Z62" s="76">
        <f>R60</f>
        <v>1</v>
      </c>
      <c r="AA62" s="65"/>
    </row>
    <row r="63" spans="1:27" ht="21" customHeigh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4DnEW3IrEUVf66sCGdvjwLYv/7fZAdGBtRXtK8hu8BWTOOnYGY3ldB32DgTjEZ9AetVJo9arSNeJo0CePbWjmw==" saltValue="P9NpTdFuo7DcKx/Z01ieAQ==" spinCount="100000" sheet="1" objects="1" scenarios="1"/>
  <mergeCells count="123">
    <mergeCell ref="O62:Q62"/>
    <mergeCell ref="O63:Q63"/>
    <mergeCell ref="O54:Q54"/>
    <mergeCell ref="O56:Q56"/>
    <mergeCell ref="O57:Q57"/>
    <mergeCell ref="O58:Q58"/>
    <mergeCell ref="O59:Q59"/>
    <mergeCell ref="O60:Q60"/>
    <mergeCell ref="O61:Q61"/>
    <mergeCell ref="O55:Q55"/>
    <mergeCell ref="R61:T61"/>
    <mergeCell ref="R62:T62"/>
    <mergeCell ref="R63:T63"/>
    <mergeCell ref="U60:W60"/>
    <mergeCell ref="U61:W61"/>
    <mergeCell ref="U62:W62"/>
    <mergeCell ref="U63:W63"/>
    <mergeCell ref="R56:T56"/>
    <mergeCell ref="U56:W56"/>
    <mergeCell ref="R57:T57"/>
    <mergeCell ref="U57:W57"/>
    <mergeCell ref="R58:T58"/>
    <mergeCell ref="U58:W58"/>
    <mergeCell ref="U59:W59"/>
    <mergeCell ref="O53:Q53"/>
    <mergeCell ref="R53:T53"/>
    <mergeCell ref="U53:W53"/>
    <mergeCell ref="X53:X56"/>
    <mergeCell ref="Y53:Y56"/>
    <mergeCell ref="Z53:Z56"/>
    <mergeCell ref="U55:W55"/>
    <mergeCell ref="R59:T59"/>
    <mergeCell ref="R60:T60"/>
    <mergeCell ref="R54:T54"/>
    <mergeCell ref="U54:W54"/>
    <mergeCell ref="R55:T55"/>
    <mergeCell ref="L61:N61"/>
    <mergeCell ref="I62:K62"/>
    <mergeCell ref="L62:N62"/>
    <mergeCell ref="I63:K63"/>
    <mergeCell ref="L63:N63"/>
    <mergeCell ref="A59:B59"/>
    <mergeCell ref="A60:B60"/>
    <mergeCell ref="C60:E60"/>
    <mergeCell ref="F60:H60"/>
    <mergeCell ref="I60:K60"/>
    <mergeCell ref="L60:N60"/>
    <mergeCell ref="A61:B61"/>
    <mergeCell ref="C61:E61"/>
    <mergeCell ref="F61:H61"/>
    <mergeCell ref="A62:B62"/>
    <mergeCell ref="C62:E62"/>
    <mergeCell ref="F62:H62"/>
    <mergeCell ref="A63:B63"/>
    <mergeCell ref="C63:E63"/>
    <mergeCell ref="F63:H63"/>
    <mergeCell ref="I61:K61"/>
    <mergeCell ref="I57:K57"/>
    <mergeCell ref="L57:N57"/>
    <mergeCell ref="I58:K58"/>
    <mergeCell ref="L58:N58"/>
    <mergeCell ref="I59:K59"/>
    <mergeCell ref="L59:N59"/>
    <mergeCell ref="A55:B55"/>
    <mergeCell ref="A56:B56"/>
    <mergeCell ref="C56:E56"/>
    <mergeCell ref="F56:H56"/>
    <mergeCell ref="I56:K56"/>
    <mergeCell ref="L56:N56"/>
    <mergeCell ref="A57:B57"/>
    <mergeCell ref="C57:E57"/>
    <mergeCell ref="F57:H57"/>
    <mergeCell ref="A58:B58"/>
    <mergeCell ref="C58:E58"/>
    <mergeCell ref="F58:H58"/>
    <mergeCell ref="C59:E59"/>
    <mergeCell ref="F59:H59"/>
    <mergeCell ref="A53:B53"/>
    <mergeCell ref="C53:E53"/>
    <mergeCell ref="F53:H53"/>
    <mergeCell ref="I53:K53"/>
    <mergeCell ref="L53:N53"/>
    <mergeCell ref="F55:H55"/>
    <mergeCell ref="I55:K55"/>
    <mergeCell ref="A54:B54"/>
    <mergeCell ref="C54:E54"/>
    <mergeCell ref="F54:H54"/>
    <mergeCell ref="I54:K54"/>
    <mergeCell ref="L54:N54"/>
    <mergeCell ref="C55:E55"/>
    <mergeCell ref="L55:N55"/>
    <mergeCell ref="U5:V5"/>
    <mergeCell ref="A1:L1"/>
    <mergeCell ref="M1:Z1"/>
    <mergeCell ref="A2:Z2"/>
    <mergeCell ref="G3:O3"/>
    <mergeCell ref="P3:Z3"/>
    <mergeCell ref="A4:A7"/>
    <mergeCell ref="Z4:Z7"/>
    <mergeCell ref="W5:W6"/>
    <mergeCell ref="H5:H6"/>
    <mergeCell ref="I5:J5"/>
    <mergeCell ref="A3:F3"/>
    <mergeCell ref="C4:E4"/>
    <mergeCell ref="F4:H4"/>
    <mergeCell ref="I4:K4"/>
    <mergeCell ref="L4:N4"/>
    <mergeCell ref="O4:Q4"/>
    <mergeCell ref="R4:T4"/>
    <mergeCell ref="U4:W4"/>
    <mergeCell ref="X4:X7"/>
    <mergeCell ref="Y4:Y7"/>
    <mergeCell ref="E5:E6"/>
    <mergeCell ref="F5:G5"/>
    <mergeCell ref="B4:B7"/>
    <mergeCell ref="C5:D5"/>
    <mergeCell ref="K5:K6"/>
    <mergeCell ref="L5:M5"/>
    <mergeCell ref="N5:N6"/>
    <mergeCell ref="O5:P5"/>
    <mergeCell ref="Q5:Q6"/>
    <mergeCell ref="R5:S5"/>
    <mergeCell ref="T5:T6"/>
  </mergeCells>
  <conditionalFormatting sqref="E8:E52">
    <cfRule type="cellIs" dxfId="7" priority="1" stopIfTrue="1" operator="lessThan">
      <formula>0</formula>
    </cfRule>
  </conditionalFormatting>
  <conditionalFormatting sqref="H8:H52">
    <cfRule type="cellIs" dxfId="6" priority="2" stopIfTrue="1" operator="lessThan">
      <formula>0</formula>
    </cfRule>
  </conditionalFormatting>
  <conditionalFormatting sqref="K8:K52">
    <cfRule type="cellIs" dxfId="5" priority="3" stopIfTrue="1" operator="lessThan">
      <formula>0</formula>
    </cfRule>
  </conditionalFormatting>
  <conditionalFormatting sqref="N8:N52">
    <cfRule type="cellIs" dxfId="4" priority="4" stopIfTrue="1" operator="lessThan">
      <formula>0</formula>
    </cfRule>
  </conditionalFormatting>
  <conditionalFormatting sqref="Q8:Q52">
    <cfRule type="cellIs" dxfId="3" priority="5" stopIfTrue="1" operator="lessThan">
      <formula>0</formula>
    </cfRule>
  </conditionalFormatting>
  <conditionalFormatting sqref="T8:T52">
    <cfRule type="cellIs" dxfId="2" priority="6" stopIfTrue="1" operator="lessThan">
      <formula>0</formula>
    </cfRule>
  </conditionalFormatting>
  <conditionalFormatting sqref="W8:W52">
    <cfRule type="cellIs" dxfId="1" priority="7" stopIfTrue="1" operator="lessThan">
      <formula>0</formula>
    </cfRule>
  </conditionalFormatting>
  <conditionalFormatting sqref="C8:D52 F8:G52 I8:J52 L7:M52 O7:P52 R7:S52 U7:V52">
    <cfRule type="containsBlanks" dxfId="0" priority="8">
      <formula>LEN(TRIM(C8))=0</formula>
    </cfRule>
  </conditionalFormatting>
  <pageMargins left="0.7" right="0.7" top="0.75" bottom="0.75" header="0" footer="0"/>
  <pageSetup paperSize="9" scale="60" orientation="portrait"/>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Z1000"/>
  <sheetViews>
    <sheetView topLeftCell="CJ1" workbookViewId="0">
      <selection activeCell="DD13" sqref="DD13"/>
    </sheetView>
  </sheetViews>
  <sheetFormatPr defaultColWidth="14.44140625" defaultRowHeight="15" customHeight="1"/>
  <cols>
    <col min="1" max="1" width="5.6640625" customWidth="1"/>
    <col min="2" max="2" width="24.6640625" customWidth="1"/>
    <col min="3" max="3" width="12" customWidth="1"/>
    <col min="4" max="12" width="7.33203125" customWidth="1"/>
    <col min="13" max="13" width="8.6640625" customWidth="1"/>
    <col min="14" max="15" width="7.33203125" customWidth="1"/>
    <col min="16" max="16" width="8.6640625" customWidth="1"/>
    <col min="17" max="28" width="7.33203125" customWidth="1"/>
    <col min="29" max="29" width="8" customWidth="1"/>
    <col min="30" max="41" width="7.33203125" customWidth="1"/>
    <col min="42" max="42" width="8.6640625" customWidth="1"/>
    <col min="43" max="54" width="7.33203125" customWidth="1"/>
    <col min="55" max="55" width="9.88671875" customWidth="1"/>
    <col min="56" max="67" width="7.33203125" customWidth="1"/>
    <col min="68" max="68" width="9.88671875" customWidth="1"/>
    <col min="69" max="80" width="7.33203125" customWidth="1"/>
    <col min="81" max="81" width="9.6640625" customWidth="1"/>
    <col min="82" max="93" width="7.33203125" customWidth="1"/>
    <col min="94" max="94" width="9.109375" customWidth="1"/>
    <col min="95" max="95" width="8" customWidth="1"/>
    <col min="96" max="103" width="8.88671875" customWidth="1"/>
    <col min="104" max="104" width="11.6640625" customWidth="1"/>
  </cols>
  <sheetData>
    <row r="1" spans="1:104" ht="36" customHeight="1">
      <c r="A1" s="197" t="s">
        <v>107</v>
      </c>
      <c r="B1" s="107"/>
      <c r="C1" s="107"/>
      <c r="D1" s="195" t="str">
        <f>CONCATENATE(Home!C$7,Home!I$7)</f>
        <v/>
      </c>
      <c r="E1" s="107"/>
      <c r="F1" s="107"/>
      <c r="G1" s="107"/>
      <c r="H1" s="107"/>
      <c r="I1" s="107"/>
      <c r="J1" s="107"/>
      <c r="K1" s="107"/>
      <c r="L1" s="107"/>
      <c r="M1" s="107"/>
      <c r="N1" s="107"/>
      <c r="O1" s="107"/>
      <c r="P1" s="108"/>
      <c r="Q1" s="195" t="str">
        <f>D1</f>
        <v/>
      </c>
      <c r="R1" s="107"/>
      <c r="S1" s="107"/>
      <c r="T1" s="107"/>
      <c r="U1" s="107"/>
      <c r="V1" s="107"/>
      <c r="W1" s="107"/>
      <c r="X1" s="107"/>
      <c r="Y1" s="107"/>
      <c r="Z1" s="107"/>
      <c r="AA1" s="107"/>
      <c r="AB1" s="107"/>
      <c r="AC1" s="108"/>
      <c r="AD1" s="195" t="str">
        <f>Q1</f>
        <v/>
      </c>
      <c r="AE1" s="107"/>
      <c r="AF1" s="107"/>
      <c r="AG1" s="107"/>
      <c r="AH1" s="107"/>
      <c r="AI1" s="107"/>
      <c r="AJ1" s="107"/>
      <c r="AK1" s="107"/>
      <c r="AL1" s="107"/>
      <c r="AM1" s="107"/>
      <c r="AN1" s="107"/>
      <c r="AO1" s="107"/>
      <c r="AP1" s="108"/>
      <c r="AQ1" s="195" t="str">
        <f>AD1</f>
        <v/>
      </c>
      <c r="AR1" s="107"/>
      <c r="AS1" s="107"/>
      <c r="AT1" s="107"/>
      <c r="AU1" s="107"/>
      <c r="AV1" s="107"/>
      <c r="AW1" s="107"/>
      <c r="AX1" s="107"/>
      <c r="AY1" s="107"/>
      <c r="AZ1" s="107"/>
      <c r="BA1" s="107"/>
      <c r="BB1" s="107"/>
      <c r="BC1" s="108"/>
      <c r="BD1" s="195" t="str">
        <f>AQ1</f>
        <v/>
      </c>
      <c r="BE1" s="107"/>
      <c r="BF1" s="107"/>
      <c r="BG1" s="107"/>
      <c r="BH1" s="107"/>
      <c r="BI1" s="107"/>
      <c r="BJ1" s="107"/>
      <c r="BK1" s="107"/>
      <c r="BL1" s="107"/>
      <c r="BM1" s="107"/>
      <c r="BN1" s="107"/>
      <c r="BO1" s="107"/>
      <c r="BP1" s="108"/>
      <c r="BQ1" s="195" t="str">
        <f>BD1</f>
        <v/>
      </c>
      <c r="BR1" s="107"/>
      <c r="BS1" s="107"/>
      <c r="BT1" s="107"/>
      <c r="BU1" s="107"/>
      <c r="BV1" s="107"/>
      <c r="BW1" s="107"/>
      <c r="BX1" s="107"/>
      <c r="BY1" s="107"/>
      <c r="BZ1" s="107"/>
      <c r="CA1" s="107"/>
      <c r="CB1" s="107"/>
      <c r="CC1" s="108"/>
      <c r="CD1" s="195" t="str">
        <f>BQ1</f>
        <v/>
      </c>
      <c r="CE1" s="107"/>
      <c r="CF1" s="107"/>
      <c r="CG1" s="107"/>
      <c r="CH1" s="107"/>
      <c r="CI1" s="107"/>
      <c r="CJ1" s="107"/>
      <c r="CK1" s="107"/>
      <c r="CL1" s="107"/>
      <c r="CM1" s="107"/>
      <c r="CN1" s="107"/>
      <c r="CO1" s="107"/>
      <c r="CP1" s="108"/>
      <c r="CQ1" s="196" t="s">
        <v>108</v>
      </c>
      <c r="CR1" s="107"/>
      <c r="CS1" s="107"/>
      <c r="CT1" s="107"/>
      <c r="CU1" s="107"/>
      <c r="CV1" s="107"/>
      <c r="CW1" s="107"/>
      <c r="CX1" s="107"/>
      <c r="CY1" s="107"/>
      <c r="CZ1" s="108"/>
    </row>
    <row r="2" spans="1:104" ht="36" customHeight="1">
      <c r="A2" s="203" t="s">
        <v>109</v>
      </c>
      <c r="B2" s="108"/>
      <c r="C2" s="81">
        <f>Home!$C$9</f>
        <v>0</v>
      </c>
      <c r="D2" s="198" t="s">
        <v>110</v>
      </c>
      <c r="E2" s="107"/>
      <c r="F2" s="107"/>
      <c r="G2" s="107"/>
      <c r="H2" s="126"/>
      <c r="I2" s="199" t="str">
        <f>Home!$B$8</f>
        <v>SESSION</v>
      </c>
      <c r="J2" s="107"/>
      <c r="K2" s="107"/>
      <c r="L2" s="107"/>
      <c r="M2" s="107"/>
      <c r="N2" s="200">
        <f>Home!$C$8</f>
        <v>0</v>
      </c>
      <c r="O2" s="107"/>
      <c r="P2" s="108"/>
      <c r="Q2" s="198" t="s">
        <v>110</v>
      </c>
      <c r="R2" s="107"/>
      <c r="S2" s="107"/>
      <c r="T2" s="107"/>
      <c r="U2" s="126"/>
      <c r="V2" s="199" t="str">
        <f>Home!$B$8</f>
        <v>SESSION</v>
      </c>
      <c r="W2" s="107"/>
      <c r="X2" s="107"/>
      <c r="Y2" s="107"/>
      <c r="Z2" s="107"/>
      <c r="AA2" s="200">
        <f>Home!$C$8</f>
        <v>0</v>
      </c>
      <c r="AB2" s="107"/>
      <c r="AC2" s="108"/>
      <c r="AD2" s="198" t="s">
        <v>110</v>
      </c>
      <c r="AE2" s="107"/>
      <c r="AF2" s="107"/>
      <c r="AG2" s="107"/>
      <c r="AH2" s="126"/>
      <c r="AI2" s="199" t="str">
        <f>Home!$B$8</f>
        <v>SESSION</v>
      </c>
      <c r="AJ2" s="107"/>
      <c r="AK2" s="107"/>
      <c r="AL2" s="107"/>
      <c r="AM2" s="107"/>
      <c r="AN2" s="200">
        <f>Home!$C$8</f>
        <v>0</v>
      </c>
      <c r="AO2" s="107"/>
      <c r="AP2" s="108"/>
      <c r="AQ2" s="198" t="s">
        <v>110</v>
      </c>
      <c r="AR2" s="107"/>
      <c r="AS2" s="107"/>
      <c r="AT2" s="107"/>
      <c r="AU2" s="126"/>
      <c r="AV2" s="199" t="str">
        <f>Home!$B$8</f>
        <v>SESSION</v>
      </c>
      <c r="AW2" s="107"/>
      <c r="AX2" s="107"/>
      <c r="AY2" s="107"/>
      <c r="AZ2" s="107"/>
      <c r="BA2" s="200">
        <f>Home!$C$8</f>
        <v>0</v>
      </c>
      <c r="BB2" s="107"/>
      <c r="BC2" s="108"/>
      <c r="BD2" s="198" t="s">
        <v>110</v>
      </c>
      <c r="BE2" s="107"/>
      <c r="BF2" s="107"/>
      <c r="BG2" s="107"/>
      <c r="BH2" s="126"/>
      <c r="BI2" s="199" t="str">
        <f>Home!$B$8</f>
        <v>SESSION</v>
      </c>
      <c r="BJ2" s="107"/>
      <c r="BK2" s="107"/>
      <c r="BL2" s="107"/>
      <c r="BM2" s="107"/>
      <c r="BN2" s="200">
        <f>Home!$C$8</f>
        <v>0</v>
      </c>
      <c r="BO2" s="107"/>
      <c r="BP2" s="108"/>
      <c r="BQ2" s="198" t="s">
        <v>110</v>
      </c>
      <c r="BR2" s="107"/>
      <c r="BS2" s="107"/>
      <c r="BT2" s="107"/>
      <c r="BU2" s="126"/>
      <c r="BV2" s="199" t="str">
        <f>Home!$B$8</f>
        <v>SESSION</v>
      </c>
      <c r="BW2" s="107"/>
      <c r="BX2" s="107"/>
      <c r="BY2" s="107"/>
      <c r="BZ2" s="107"/>
      <c r="CA2" s="200">
        <f>Home!$C$8</f>
        <v>0</v>
      </c>
      <c r="CB2" s="107"/>
      <c r="CC2" s="108"/>
      <c r="CD2" s="198" t="s">
        <v>110</v>
      </c>
      <c r="CE2" s="107"/>
      <c r="CF2" s="107"/>
      <c r="CG2" s="107"/>
      <c r="CH2" s="126"/>
      <c r="CI2" s="199" t="str">
        <f>Home!$B$8</f>
        <v>SESSION</v>
      </c>
      <c r="CJ2" s="107"/>
      <c r="CK2" s="107"/>
      <c r="CL2" s="107"/>
      <c r="CM2" s="107"/>
      <c r="CN2" s="200">
        <f>Home!$C$8</f>
        <v>0</v>
      </c>
      <c r="CO2" s="107"/>
      <c r="CP2" s="107"/>
      <c r="CQ2" s="201" t="s">
        <v>111</v>
      </c>
      <c r="CR2" s="107"/>
      <c r="CS2" s="108"/>
      <c r="CT2" s="82">
        <f>Home!C9</f>
        <v>0</v>
      </c>
      <c r="CU2" s="83"/>
      <c r="CV2" s="202" t="str">
        <f>Home!B8</f>
        <v>SESSION</v>
      </c>
      <c r="CW2" s="107"/>
      <c r="CX2" s="108"/>
      <c r="CY2" s="202">
        <f>Home!C8</f>
        <v>0</v>
      </c>
      <c r="CZ2" s="108"/>
    </row>
    <row r="3" spans="1:104" ht="15" customHeight="1">
      <c r="A3" s="188" t="s">
        <v>112</v>
      </c>
      <c r="B3" s="189" t="s">
        <v>113</v>
      </c>
      <c r="C3" s="190" t="s">
        <v>114</v>
      </c>
      <c r="D3" s="191" t="str">
        <f>Home!B15</f>
        <v>ENGLISH</v>
      </c>
      <c r="E3" s="141"/>
      <c r="F3" s="141"/>
      <c r="G3" s="141"/>
      <c r="H3" s="141"/>
      <c r="I3" s="141"/>
      <c r="J3" s="141"/>
      <c r="K3" s="141"/>
      <c r="L3" s="141"/>
      <c r="M3" s="141"/>
      <c r="N3" s="141"/>
      <c r="O3" s="141"/>
      <c r="P3" s="192"/>
      <c r="Q3" s="194" t="str">
        <f>Home!B16</f>
        <v>ACCOUNTANCY</v>
      </c>
      <c r="R3" s="141"/>
      <c r="S3" s="141"/>
      <c r="T3" s="141"/>
      <c r="U3" s="141"/>
      <c r="V3" s="141"/>
      <c r="W3" s="141"/>
      <c r="X3" s="141"/>
      <c r="Y3" s="141"/>
      <c r="Z3" s="141"/>
      <c r="AA3" s="141"/>
      <c r="AB3" s="141"/>
      <c r="AC3" s="142"/>
      <c r="AD3" s="194" t="str">
        <f>Home!B17</f>
        <v>BUS. STUDIES</v>
      </c>
      <c r="AE3" s="141"/>
      <c r="AF3" s="141"/>
      <c r="AG3" s="141"/>
      <c r="AH3" s="141"/>
      <c r="AI3" s="141"/>
      <c r="AJ3" s="141"/>
      <c r="AK3" s="141"/>
      <c r="AL3" s="141"/>
      <c r="AM3" s="141"/>
      <c r="AN3" s="141"/>
      <c r="AO3" s="141"/>
      <c r="AP3" s="142"/>
      <c r="AQ3" s="194" t="str">
        <f>Home!B18</f>
        <v>ECONOMICS</v>
      </c>
      <c r="AR3" s="141"/>
      <c r="AS3" s="141"/>
      <c r="AT3" s="141"/>
      <c r="AU3" s="141"/>
      <c r="AV3" s="141"/>
      <c r="AW3" s="141"/>
      <c r="AX3" s="141"/>
      <c r="AY3" s="141"/>
      <c r="AZ3" s="141"/>
      <c r="BA3" s="141"/>
      <c r="BB3" s="141"/>
      <c r="BC3" s="142"/>
      <c r="BD3" s="194" t="str">
        <f>Home!B19</f>
        <v>INFORMATICS PRACTICES</v>
      </c>
      <c r="BE3" s="141"/>
      <c r="BF3" s="141"/>
      <c r="BG3" s="141"/>
      <c r="BH3" s="141"/>
      <c r="BI3" s="141"/>
      <c r="BJ3" s="141"/>
      <c r="BK3" s="141"/>
      <c r="BL3" s="141"/>
      <c r="BM3" s="141"/>
      <c r="BN3" s="141"/>
      <c r="BO3" s="141"/>
      <c r="BP3" s="142"/>
      <c r="BQ3" s="194" t="str">
        <f>Home!B20</f>
        <v>MATHS</v>
      </c>
      <c r="BR3" s="141"/>
      <c r="BS3" s="141"/>
      <c r="BT3" s="141"/>
      <c r="BU3" s="141"/>
      <c r="BV3" s="141"/>
      <c r="BW3" s="141"/>
      <c r="BX3" s="141"/>
      <c r="BY3" s="141"/>
      <c r="BZ3" s="141"/>
      <c r="CA3" s="141"/>
      <c r="CB3" s="141"/>
      <c r="CC3" s="142"/>
      <c r="CD3" s="194" t="str">
        <f>Home!B21</f>
        <v>HINDI</v>
      </c>
      <c r="CE3" s="141"/>
      <c r="CF3" s="141"/>
      <c r="CG3" s="141"/>
      <c r="CH3" s="141"/>
      <c r="CI3" s="141"/>
      <c r="CJ3" s="141"/>
      <c r="CK3" s="141"/>
      <c r="CL3" s="141"/>
      <c r="CM3" s="141"/>
      <c r="CN3" s="141"/>
      <c r="CO3" s="141"/>
      <c r="CP3" s="192"/>
      <c r="CQ3" s="204" t="s">
        <v>115</v>
      </c>
      <c r="CR3" s="141"/>
      <c r="CS3" s="141"/>
      <c r="CT3" s="141"/>
      <c r="CU3" s="141"/>
      <c r="CV3" s="141"/>
      <c r="CW3" s="141"/>
      <c r="CX3" s="141"/>
      <c r="CY3" s="141"/>
      <c r="CZ3" s="142"/>
    </row>
    <row r="4" spans="1:104" ht="15" customHeight="1">
      <c r="A4" s="101"/>
      <c r="B4" s="101"/>
      <c r="C4" s="101"/>
      <c r="D4" s="146"/>
      <c r="E4" s="147"/>
      <c r="F4" s="147"/>
      <c r="G4" s="147"/>
      <c r="H4" s="147"/>
      <c r="I4" s="147"/>
      <c r="J4" s="147"/>
      <c r="K4" s="147"/>
      <c r="L4" s="147"/>
      <c r="M4" s="147"/>
      <c r="N4" s="147"/>
      <c r="O4" s="147"/>
      <c r="P4" s="193"/>
      <c r="Q4" s="146"/>
      <c r="R4" s="147"/>
      <c r="S4" s="147"/>
      <c r="T4" s="147"/>
      <c r="U4" s="147"/>
      <c r="V4" s="147"/>
      <c r="W4" s="147"/>
      <c r="X4" s="147"/>
      <c r="Y4" s="147"/>
      <c r="Z4" s="147"/>
      <c r="AA4" s="147"/>
      <c r="AB4" s="147"/>
      <c r="AC4" s="148"/>
      <c r="AD4" s="146"/>
      <c r="AE4" s="147"/>
      <c r="AF4" s="147"/>
      <c r="AG4" s="147"/>
      <c r="AH4" s="147"/>
      <c r="AI4" s="147"/>
      <c r="AJ4" s="147"/>
      <c r="AK4" s="147"/>
      <c r="AL4" s="147"/>
      <c r="AM4" s="147"/>
      <c r="AN4" s="147"/>
      <c r="AO4" s="147"/>
      <c r="AP4" s="148"/>
      <c r="AQ4" s="146"/>
      <c r="AR4" s="147"/>
      <c r="AS4" s="147"/>
      <c r="AT4" s="147"/>
      <c r="AU4" s="147"/>
      <c r="AV4" s="147"/>
      <c r="AW4" s="147"/>
      <c r="AX4" s="147"/>
      <c r="AY4" s="147"/>
      <c r="AZ4" s="147"/>
      <c r="BA4" s="147"/>
      <c r="BB4" s="147"/>
      <c r="BC4" s="148"/>
      <c r="BD4" s="146"/>
      <c r="BE4" s="147"/>
      <c r="BF4" s="147"/>
      <c r="BG4" s="147"/>
      <c r="BH4" s="147"/>
      <c r="BI4" s="147"/>
      <c r="BJ4" s="147"/>
      <c r="BK4" s="147"/>
      <c r="BL4" s="147"/>
      <c r="BM4" s="147"/>
      <c r="BN4" s="147"/>
      <c r="BO4" s="147"/>
      <c r="BP4" s="148"/>
      <c r="BQ4" s="146"/>
      <c r="BR4" s="147"/>
      <c r="BS4" s="147"/>
      <c r="BT4" s="147"/>
      <c r="BU4" s="147"/>
      <c r="BV4" s="147"/>
      <c r="BW4" s="147"/>
      <c r="BX4" s="147"/>
      <c r="BY4" s="147"/>
      <c r="BZ4" s="147"/>
      <c r="CA4" s="147"/>
      <c r="CB4" s="147"/>
      <c r="CC4" s="148"/>
      <c r="CD4" s="146"/>
      <c r="CE4" s="147"/>
      <c r="CF4" s="147"/>
      <c r="CG4" s="147"/>
      <c r="CH4" s="147"/>
      <c r="CI4" s="147"/>
      <c r="CJ4" s="147"/>
      <c r="CK4" s="147"/>
      <c r="CL4" s="147"/>
      <c r="CM4" s="147"/>
      <c r="CN4" s="147"/>
      <c r="CO4" s="147"/>
      <c r="CP4" s="193"/>
      <c r="CQ4" s="146"/>
      <c r="CR4" s="147"/>
      <c r="CS4" s="147"/>
      <c r="CT4" s="147"/>
      <c r="CU4" s="147"/>
      <c r="CV4" s="147"/>
      <c r="CW4" s="147"/>
      <c r="CX4" s="147"/>
      <c r="CY4" s="147"/>
      <c r="CZ4" s="148"/>
    </row>
    <row r="5" spans="1:104" ht="46.5" customHeight="1">
      <c r="A5" s="102"/>
      <c r="B5" s="102"/>
      <c r="C5" s="102"/>
      <c r="D5" s="84" t="s">
        <v>21</v>
      </c>
      <c r="E5" s="84" t="s">
        <v>30</v>
      </c>
      <c r="F5" s="84" t="s">
        <v>116</v>
      </c>
      <c r="G5" s="84" t="s">
        <v>117</v>
      </c>
      <c r="H5" s="84" t="s">
        <v>118</v>
      </c>
      <c r="I5" s="84" t="s">
        <v>119</v>
      </c>
      <c r="J5" s="84" t="s">
        <v>120</v>
      </c>
      <c r="K5" s="84" t="s">
        <v>121</v>
      </c>
      <c r="L5" s="187" t="s">
        <v>122</v>
      </c>
      <c r="M5" s="108"/>
      <c r="N5" s="187" t="s">
        <v>123</v>
      </c>
      <c r="O5" s="108"/>
      <c r="P5" s="84" t="s">
        <v>124</v>
      </c>
      <c r="Q5" s="84" t="s">
        <v>21</v>
      </c>
      <c r="R5" s="84" t="s">
        <v>30</v>
      </c>
      <c r="S5" s="84" t="s">
        <v>116</v>
      </c>
      <c r="T5" s="84" t="s">
        <v>117</v>
      </c>
      <c r="U5" s="84" t="s">
        <v>118</v>
      </c>
      <c r="V5" s="84" t="s">
        <v>119</v>
      </c>
      <c r="W5" s="84" t="s">
        <v>120</v>
      </c>
      <c r="X5" s="84" t="s">
        <v>121</v>
      </c>
      <c r="Y5" s="187" t="s">
        <v>122</v>
      </c>
      <c r="Z5" s="108"/>
      <c r="AA5" s="187" t="s">
        <v>123</v>
      </c>
      <c r="AB5" s="108"/>
      <c r="AC5" s="84" t="s">
        <v>124</v>
      </c>
      <c r="AD5" s="84" t="s">
        <v>21</v>
      </c>
      <c r="AE5" s="84" t="s">
        <v>30</v>
      </c>
      <c r="AF5" s="84" t="s">
        <v>116</v>
      </c>
      <c r="AG5" s="84" t="s">
        <v>117</v>
      </c>
      <c r="AH5" s="84" t="s">
        <v>118</v>
      </c>
      <c r="AI5" s="84" t="s">
        <v>119</v>
      </c>
      <c r="AJ5" s="84" t="s">
        <v>120</v>
      </c>
      <c r="AK5" s="84" t="s">
        <v>121</v>
      </c>
      <c r="AL5" s="187" t="s">
        <v>122</v>
      </c>
      <c r="AM5" s="108"/>
      <c r="AN5" s="187" t="s">
        <v>123</v>
      </c>
      <c r="AO5" s="108"/>
      <c r="AP5" s="84" t="s">
        <v>124</v>
      </c>
      <c r="AQ5" s="84" t="s">
        <v>21</v>
      </c>
      <c r="AR5" s="84" t="s">
        <v>30</v>
      </c>
      <c r="AS5" s="84" t="s">
        <v>116</v>
      </c>
      <c r="AT5" s="84" t="s">
        <v>117</v>
      </c>
      <c r="AU5" s="84" t="s">
        <v>118</v>
      </c>
      <c r="AV5" s="84" t="s">
        <v>119</v>
      </c>
      <c r="AW5" s="84" t="s">
        <v>120</v>
      </c>
      <c r="AX5" s="84" t="s">
        <v>121</v>
      </c>
      <c r="AY5" s="187" t="s">
        <v>122</v>
      </c>
      <c r="AZ5" s="108"/>
      <c r="BA5" s="187" t="s">
        <v>123</v>
      </c>
      <c r="BB5" s="108"/>
      <c r="BC5" s="84" t="s">
        <v>124</v>
      </c>
      <c r="BD5" s="84" t="s">
        <v>21</v>
      </c>
      <c r="BE5" s="84" t="s">
        <v>30</v>
      </c>
      <c r="BF5" s="84" t="s">
        <v>116</v>
      </c>
      <c r="BG5" s="84" t="s">
        <v>117</v>
      </c>
      <c r="BH5" s="84" t="s">
        <v>118</v>
      </c>
      <c r="BI5" s="84" t="s">
        <v>119</v>
      </c>
      <c r="BJ5" s="84" t="s">
        <v>120</v>
      </c>
      <c r="BK5" s="84" t="s">
        <v>121</v>
      </c>
      <c r="BL5" s="187" t="s">
        <v>122</v>
      </c>
      <c r="BM5" s="108"/>
      <c r="BN5" s="187" t="s">
        <v>123</v>
      </c>
      <c r="BO5" s="108"/>
      <c r="BP5" s="84" t="s">
        <v>124</v>
      </c>
      <c r="BQ5" s="84" t="s">
        <v>21</v>
      </c>
      <c r="BR5" s="84" t="s">
        <v>30</v>
      </c>
      <c r="BS5" s="84" t="s">
        <v>116</v>
      </c>
      <c r="BT5" s="84" t="s">
        <v>117</v>
      </c>
      <c r="BU5" s="84" t="s">
        <v>118</v>
      </c>
      <c r="BV5" s="84" t="s">
        <v>119</v>
      </c>
      <c r="BW5" s="84" t="s">
        <v>120</v>
      </c>
      <c r="BX5" s="84" t="s">
        <v>121</v>
      </c>
      <c r="BY5" s="187" t="s">
        <v>122</v>
      </c>
      <c r="BZ5" s="108"/>
      <c r="CA5" s="187" t="s">
        <v>123</v>
      </c>
      <c r="CB5" s="108"/>
      <c r="CC5" s="84" t="s">
        <v>124</v>
      </c>
      <c r="CD5" s="84" t="s">
        <v>21</v>
      </c>
      <c r="CE5" s="84" t="s">
        <v>30</v>
      </c>
      <c r="CF5" s="84" t="s">
        <v>116</v>
      </c>
      <c r="CG5" s="84" t="s">
        <v>117</v>
      </c>
      <c r="CH5" s="84" t="s">
        <v>118</v>
      </c>
      <c r="CI5" s="84" t="s">
        <v>119</v>
      </c>
      <c r="CJ5" s="84" t="s">
        <v>120</v>
      </c>
      <c r="CK5" s="84" t="s">
        <v>121</v>
      </c>
      <c r="CL5" s="187" t="s">
        <v>122</v>
      </c>
      <c r="CM5" s="108"/>
      <c r="CN5" s="187" t="s">
        <v>123</v>
      </c>
      <c r="CO5" s="108"/>
      <c r="CP5" s="84" t="s">
        <v>124</v>
      </c>
      <c r="CQ5" s="85" t="str">
        <f>Home!B15</f>
        <v>ENGLISH</v>
      </c>
      <c r="CR5" s="85" t="str">
        <f>Home!B16</f>
        <v>ACCOUNTANCY</v>
      </c>
      <c r="CS5" s="85" t="str">
        <f>Home!B17</f>
        <v>BUS. STUDIES</v>
      </c>
      <c r="CT5" s="85" t="str">
        <f>Home!B18</f>
        <v>ECONOMICS</v>
      </c>
      <c r="CU5" s="85" t="str">
        <f>Home!B19</f>
        <v>INFORMATICS PRACTICES</v>
      </c>
      <c r="CV5" s="85" t="str">
        <f>Home!B20</f>
        <v>MATHS</v>
      </c>
      <c r="CW5" s="85" t="str">
        <f>Home!B21</f>
        <v>HINDI</v>
      </c>
      <c r="CX5" s="86" t="s">
        <v>105</v>
      </c>
      <c r="CY5" s="86" t="s">
        <v>90</v>
      </c>
      <c r="CZ5" s="86" t="s">
        <v>88</v>
      </c>
    </row>
    <row r="6" spans="1:104" ht="24.75" customHeight="1">
      <c r="A6" s="57">
        <f>ANNUAL!A8</f>
        <v>1</v>
      </c>
      <c r="B6" s="87" t="str">
        <f>ANNUAL!B8</f>
        <v/>
      </c>
      <c r="C6" s="57" t="str">
        <f>IF('Student Profile'!D7&gt;0,'Student Profile'!D7,"")</f>
        <v/>
      </c>
      <c r="D6" s="88" t="str">
        <f>IF(ISNUMBER('UT1'!E8),'UT1'!E8,"")</f>
        <v/>
      </c>
      <c r="E6" s="88" t="str">
        <f>IF(ISNUMBER('UT 2'!E8),'UT 2'!E8,"")</f>
        <v/>
      </c>
      <c r="F6" s="89" t="str">
        <f>IF(ISNUMBER('UT 3 '!E8),'UT 3 '!E8,"")</f>
        <v/>
      </c>
      <c r="G6" s="90" t="str">
        <f>IF('TT 1'!E8&gt;0,'TT 1'!E8,"")</f>
        <v/>
      </c>
      <c r="H6" s="91" t="str">
        <f>IF('UT 4'!E8&gt;0,'UT 4'!E8,"")</f>
        <v/>
      </c>
      <c r="I6" s="91" t="str">
        <f>IF('UT 5PB1'!E8&gt;0,'UT 5PB1'!E8,"")</f>
        <v/>
      </c>
      <c r="J6" s="91" t="str">
        <f>IF('PREANNU PB2 '!E8&gt;0,'PREANNU PB2 '!E8,"")</f>
        <v/>
      </c>
      <c r="K6" s="90" t="str">
        <f>IF(ANNUAL!E8&gt;0,ANNUAL!E8,"")</f>
        <v/>
      </c>
      <c r="L6" s="92" t="str">
        <f t="shared" ref="L6:L50" si="0">IF(OR(ISNUMBER(D6),ISNUMBER(E6),ISNUMBER(F6)),LARGE(D6:F6,1)/10,"")</f>
        <v/>
      </c>
      <c r="M6" s="92" t="str">
        <f t="shared" ref="M6:M50" si="1">IF(OR(ISNUMBER(D6),ISNUMBER(E6),ISNUMBER(F6)),LARGE(D6:F6,2)/10,"")</f>
        <v/>
      </c>
      <c r="N6" s="93" t="str">
        <f t="shared" ref="N6:N50" si="2">IF(OR(ISNUMBER(H6),ISNUMBER(I6),ISNUMBER(J6)),LARGE(H6:J6,1)/10,"")</f>
        <v/>
      </c>
      <c r="O6" s="93" t="str">
        <f t="shared" ref="O6:O50" si="3">IF(OR(ISNUMBER(H6),ISNUMBER(I6),ISNUMBER(J6)),LARGE(H6:J6,2)/10,"")</f>
        <v/>
      </c>
      <c r="P6" s="94" t="str">
        <f>IF(OR(ISNUMBER(L6),ISNUMBER(M6),ISNUMBER(N6),ISNUMBER(O6),ISNUMBER(G6),ISNUMBER(K6)),SUM(L6,M6,N6,O6,('TT 1'!D7*0.3),(ANNUAL!D7*0.3)),"")</f>
        <v/>
      </c>
      <c r="Q6" s="88" t="str">
        <f>IF(ISNUMBER('UT1'!H8),'UT1'!H8,"")</f>
        <v/>
      </c>
      <c r="R6" s="88" t="str">
        <f>IF(ISNUMBER('UT 2'!H8),'UT 2'!H8,"")</f>
        <v/>
      </c>
      <c r="S6" s="89" t="str">
        <f>IF(ISNUMBER('UT 3 '!H8),'UT 3 '!H8,"")</f>
        <v/>
      </c>
      <c r="T6" s="90" t="str">
        <f>IF('TT 1'!H8&gt;0,'TT 1'!H8,"")</f>
        <v/>
      </c>
      <c r="U6" s="91" t="str">
        <f>IF('UT 4'!H8&gt;0,'UT 4'!H8,"")</f>
        <v/>
      </c>
      <c r="V6" s="91" t="str">
        <f>IF('UT 5PB1'!H8&gt;0,'UT 5PB1'!H8,"")</f>
        <v/>
      </c>
      <c r="W6" s="91" t="str">
        <f>IF('PREANNU PB2 '!H8&gt;0,'PREANNU PB2 '!H8,"")</f>
        <v/>
      </c>
      <c r="X6" s="90" t="str">
        <f>IF(ANNUAL!H8&gt;0,ANNUAL!H8,"")</f>
        <v/>
      </c>
      <c r="Y6" s="95" t="str">
        <f t="shared" ref="Y6:Y50" si="4">IF(OR(ISNUMBER(Q6),ISNUMBER(R6),ISNUMBER(S6)),LARGE(Q6:S6,1)/10,"")</f>
        <v/>
      </c>
      <c r="Z6" s="95" t="str">
        <f t="shared" ref="Z6:Z50" si="5">IF(OR(ISNUMBER(Q6),ISNUMBER(R6),ISNUMBER(S6)),LARGE(Q6:S6,2)/10,"")</f>
        <v/>
      </c>
      <c r="AA6" s="96" t="str">
        <f t="shared" ref="AA6:AA50" si="6">IF(OR(ISNUMBER(U6),ISNUMBER(V6),ISNUMBER(W6)),LARGE(U6:W6,1)/10,"")</f>
        <v/>
      </c>
      <c r="AB6" s="96" t="str">
        <f t="shared" ref="AB6:AB50" si="7">IF(OR(ISNUMBER(U6),ISNUMBER(V6),ISNUMBER(W6)),LARGE(U6:W6,2)/10,"")</f>
        <v/>
      </c>
      <c r="AC6" s="97" t="str">
        <f>IF(OR(ISNUMBER(Y6),ISNUMBER(Z6),ISNUMBER(AA6),ISNUMBER(AB6),ISNUMBER(T6),ISNUMBER(X6)),SUM(Y6,Z6,AA6,AB6,('TT 1'!E7*0.3),(ANNUAL!E7*0.3)),"")</f>
        <v/>
      </c>
      <c r="AD6" s="88" t="str">
        <f>IF(ISNUMBER('UT1'!K8),'UT1'!K8,"")</f>
        <v/>
      </c>
      <c r="AE6" s="88" t="str">
        <f>IF(ISNUMBER('UT 2'!K8),'UT 2'!K8,"")</f>
        <v/>
      </c>
      <c r="AF6" s="89" t="str">
        <f>IF(ISNUMBER('UT 3 '!K8),'UT 3 '!K8,"")</f>
        <v/>
      </c>
      <c r="AG6" s="90" t="str">
        <f>IF('TT 1'!K8&gt;0,'TT 1'!K8,"")</f>
        <v/>
      </c>
      <c r="AH6" s="91" t="str">
        <f>IF('UT 4'!K8&gt;0,'UT 4'!K8,"")</f>
        <v/>
      </c>
      <c r="AI6" s="91" t="str">
        <f>IF('UT 5PB1'!K8&gt;0,'UT 5PB1'!K8,"")</f>
        <v/>
      </c>
      <c r="AJ6" s="91" t="str">
        <f>IF('PREANNU PB2 '!K8&gt;0,'PREANNU PB2 '!K8,"")</f>
        <v/>
      </c>
      <c r="AK6" s="90" t="str">
        <f>IF(ANNUAL!K8&gt;0,ANNUAL!K8,"")</f>
        <v/>
      </c>
      <c r="AL6" s="95" t="str">
        <f t="shared" ref="AL6:AL50" si="8">IF(OR(ISNUMBER(AD6),ISNUMBER(AE6),ISNUMBER(AF6)),LARGE(AD6:AF6,1)/10,"")</f>
        <v/>
      </c>
      <c r="AM6" s="95" t="str">
        <f t="shared" ref="AM6:AM50" si="9">IF(OR(ISNUMBER(AD6),ISNUMBER(AE6),ISNUMBER(AF6)),LARGE(AD6:AF6,2)/10,"")</f>
        <v/>
      </c>
      <c r="AN6" s="96" t="str">
        <f t="shared" ref="AN6:AN50" si="10">IF(OR(ISNUMBER(AH6),ISNUMBER(AI6),ISNUMBER(AJ6)),LARGE(AH6:AJ6,1)/10,"")</f>
        <v/>
      </c>
      <c r="AO6" s="96" t="str">
        <f t="shared" ref="AO6:AO50" si="11">IF(OR(ISNUMBER(AH6),ISNUMBER(AI6),ISNUMBER(AJ6)),LARGE(AH6:AJ6,2)/10,"")</f>
        <v/>
      </c>
      <c r="AP6" s="97" t="str">
        <f>IF(OR(ISNUMBER(AL6),ISNUMBER(AM6),ISNUMBER(AN6),ISNUMBER(AO6),ISNUMBER(AG6),ISNUMBER(AK6)),SUM(AL6,AM6,AN6,AO6,('TT 1'!R7*0.3),(ANNUAL!R7*0.3)),"")</f>
        <v/>
      </c>
      <c r="AQ6" s="88" t="str">
        <f>IF(ISNUMBER('UT1'!N8),'UT1'!N8,"")</f>
        <v/>
      </c>
      <c r="AR6" s="88" t="str">
        <f>IF(ISNUMBER('UT 2'!N8),'UT 2'!N8,"")</f>
        <v/>
      </c>
      <c r="AS6" s="89" t="str">
        <f>IF(ISNUMBER('UT 3 '!N8),'UT 3 '!N8,"")</f>
        <v/>
      </c>
      <c r="AT6" s="90" t="str">
        <f>IF('TT 1'!N8&gt;0,'TT 1'!N8,"")</f>
        <v/>
      </c>
      <c r="AU6" s="91" t="str">
        <f>IF('UT 4'!N8&gt;0,'UT 4'!N8,"")</f>
        <v/>
      </c>
      <c r="AV6" s="91" t="str">
        <f>IF('UT 5PB1'!N8&gt;0,'UT 5PB1'!N8,"")</f>
        <v/>
      </c>
      <c r="AW6" s="91" t="str">
        <f>IF('PREANNU PB2 '!N8&gt;0,'PREANNU PB2 '!N8,"")</f>
        <v/>
      </c>
      <c r="AX6" s="90" t="str">
        <f>IF(ANNUAL!N8&gt;0,ANNUAL!N8,"")</f>
        <v/>
      </c>
      <c r="AY6" s="95" t="str">
        <f t="shared" ref="AY6:AY50" si="12">IF(OR(ISNUMBER(AQ6),ISNUMBER(AR6),ISNUMBER(AS6)),LARGE(AQ6:AS6,1)/10,"")</f>
        <v/>
      </c>
      <c r="AZ6" s="95" t="str">
        <f t="shared" ref="AZ6:AZ50" si="13">IF(OR(ISNUMBER(AQ6),ISNUMBER(AR6),ISNUMBER(AS6)),LARGE(AQ6:AS6,2)/10,"")</f>
        <v/>
      </c>
      <c r="BA6" s="96" t="str">
        <f t="shared" ref="BA6:BA50" si="14">IF(OR(ISNUMBER(AU6),ISNUMBER(AV6),ISNUMBER(AW6)),LARGE(AU6:AW6,1)/10,"")</f>
        <v/>
      </c>
      <c r="BB6" s="96" t="str">
        <f t="shared" ref="BB6:BB50" si="15">IF(OR(ISNUMBER(AU6),ISNUMBER(AV6),ISNUMBER(AW6)),LARGE(AU6:AW6,2)/10,"")</f>
        <v/>
      </c>
      <c r="BC6" s="97" t="str">
        <f>IF(OR(ISNUMBER(AY6),ISNUMBER(AZ6),ISNUMBER(BA6),ISNUMBER(BB6),ISNUMBER(AT6),ISNUMBER(AX6)),SUM(AY6,AZ6,BA6,BB6,('TT 1'!AC7*0.3),(ANNUAL!AE7*0.3)),"")</f>
        <v/>
      </c>
      <c r="BD6" s="89" t="str">
        <f>IF(ISNUMBER('UT1'!Q8),'UT1'!Q8,"")</f>
        <v/>
      </c>
      <c r="BE6" s="89" t="str">
        <f>IF(ISNUMBER('UT 2'!Q8),'UT 2'!Q8,"")</f>
        <v/>
      </c>
      <c r="BF6" s="89" t="str">
        <f>IF(ISNUMBER('UT 3 '!Q8),'UT 3 '!Q8,"")</f>
        <v/>
      </c>
      <c r="BG6" s="90" t="str">
        <f>IF('TT 1'!Q8&gt;0,'TT 1'!Q8,"")</f>
        <v/>
      </c>
      <c r="BH6" s="91" t="str">
        <f>IF('UT 4'!Q8&gt;0,'UT 4'!Q8,"")</f>
        <v/>
      </c>
      <c r="BI6" s="91" t="str">
        <f>IF('UT 5PB1'!Q8&gt;0,'UT 5PB1'!Q8,"")</f>
        <v/>
      </c>
      <c r="BJ6" s="91" t="str">
        <f>IF('PREANNU PB2 '!Q8&gt;0,'PREANNU PB2 '!Q8,"")</f>
        <v/>
      </c>
      <c r="BK6" s="90" t="str">
        <f>IF(ANNUAL!Q8&gt;0,ANNUAL!Q8,"")</f>
        <v/>
      </c>
      <c r="BL6" s="95" t="str">
        <f t="shared" ref="BL6:BL50" si="16">IF(OR(ISNUMBER(BD6),ISNUMBER(BE6),ISNUMBER(BF6)),LARGE(BD6:BF6,1)/10,"")</f>
        <v/>
      </c>
      <c r="BM6" s="95" t="str">
        <f t="shared" ref="BM6:BM50" si="17">IF(OR(ISNUMBER(BD6),ISNUMBER(BE6),ISNUMBER(BF6)),LARGE(BD6:BF6,2)/10,"")</f>
        <v/>
      </c>
      <c r="BN6" s="96" t="str">
        <f t="shared" ref="BN6:BN50" si="18">IF(OR(ISNUMBER(BH6),ISNUMBER(BI6),ISNUMBER(BJ6)),LARGE(BH6:BJ6,1)/10,"")</f>
        <v/>
      </c>
      <c r="BO6" s="96" t="str">
        <f t="shared" ref="BO6:BO50" si="19">IF(OR(ISNUMBER(BH6),ISNUMBER(BI6),ISNUMBER(BJ6)),LARGE(BH6:BJ6,2)/10,"")</f>
        <v/>
      </c>
      <c r="BP6" s="97" t="str">
        <f>IF(OR(ISNUMBER(BL6),ISNUMBER(BM6),ISNUMBER(BN6),ISNUMBER(BO6),ISNUMBER(BG6),ISNUMBER(BK6)),SUM(BL6,BM6,BN6,BO6,('TT 1'!AP7*0.3),(ANNUAL!AR7*0.3)),"")</f>
        <v/>
      </c>
      <c r="BQ6" s="88" t="str">
        <f>IF(ISNUMBER('UT1'!T8),'UT1'!T8,"")</f>
        <v/>
      </c>
      <c r="BR6" s="88" t="str">
        <f>IF(ISNUMBER('UT 2'!T8),'UT 2'!T8,"")</f>
        <v/>
      </c>
      <c r="BS6" s="89" t="str">
        <f>IF(ISNUMBER('UT 3 '!T8),'UT 3 '!T8,"")</f>
        <v/>
      </c>
      <c r="BT6" s="90" t="str">
        <f>IF('TT 1'!T8&gt;0,'TT 1'!T8,"")</f>
        <v/>
      </c>
      <c r="BU6" s="91" t="str">
        <f>IF('UT 4'!T8&gt;0,'UT 4'!T8,"")</f>
        <v/>
      </c>
      <c r="BV6" s="91" t="str">
        <f>IF('UT 5PB1'!T8&gt;0,'UT 5PB1'!T8,"")</f>
        <v/>
      </c>
      <c r="BW6" s="91" t="str">
        <f>IF('PREANNU PB2 '!T8&gt;0,'PREANNU PB2 '!T8,"")</f>
        <v/>
      </c>
      <c r="BX6" s="90" t="str">
        <f>IF(ANNUAL!T8&gt;0,ANNUAL!T8,"")</f>
        <v/>
      </c>
      <c r="BY6" s="95" t="str">
        <f t="shared" ref="BY6:BY50" si="20">IF(OR(ISNUMBER(BQ6),ISNUMBER(BR6),ISNUMBER(BS6)),LARGE(BQ6:BS6,1)/10,"")</f>
        <v/>
      </c>
      <c r="BZ6" s="95" t="str">
        <f t="shared" ref="BZ6:BZ50" si="21">IF(OR(ISNUMBER(BQ6),ISNUMBER(BR6),ISNUMBER(BS6)),LARGE(BQ6:BS6,2)/10,"")</f>
        <v/>
      </c>
      <c r="CA6" s="96" t="str">
        <f t="shared" ref="CA6:CA50" si="22">IF(OR(ISNUMBER(BU6),ISNUMBER(BV6),ISNUMBER(BW6)),LARGE(BU6:BW6,1)/10,"")</f>
        <v/>
      </c>
      <c r="CB6" s="96" t="str">
        <f t="shared" ref="CB6:CB50" si="23">IF(OR(ISNUMBER(BU6),ISNUMBER(BV6),ISNUMBER(BW6)),LARGE(BU6:BW6,2)/10,"")</f>
        <v/>
      </c>
      <c r="CC6" s="97" t="str">
        <f>IF(OR(ISNUMBER(BY6),ISNUMBER(BZ6),ISNUMBER(CA6),ISNUMBER(CB6),ISNUMBER(BT6),ISNUMBER(BX6)),SUM(BY6,BZ6,CA6,CB6,('TT 1'!BC7*0.3),(ANNUAL!BE7*0.3)),"")</f>
        <v/>
      </c>
      <c r="CD6" s="89" t="str">
        <f>IF(ISNUMBER('UT1'!W8),'UT1'!W8,"")</f>
        <v/>
      </c>
      <c r="CE6" s="89" t="str">
        <f>IF(ISNUMBER('UT 2'!W8),'UT 2'!W8,"")</f>
        <v/>
      </c>
      <c r="CF6" s="89" t="str">
        <f>IF(ISNUMBER('UT 3 '!W8),'UT 3 '!W8,"")</f>
        <v/>
      </c>
      <c r="CG6" s="90" t="str">
        <f>IF('TT 1'!W8&gt;0,'TT 1'!W8,"")</f>
        <v/>
      </c>
      <c r="CH6" s="91" t="str">
        <f>IF('UT 4'!W8&gt;0,'UT 4'!W8,"")</f>
        <v/>
      </c>
      <c r="CI6" s="91" t="str">
        <f>IF('UT 5PB1'!W8&gt;0,'UT 5PB1'!W8,"")</f>
        <v/>
      </c>
      <c r="CJ6" s="91" t="str">
        <f>IF('PREANNU PB2 '!W8&gt;0,'PREANNU PB2 '!W8,"")</f>
        <v/>
      </c>
      <c r="CK6" s="90" t="str">
        <f>IF(ANNUAL!W8&gt;0,ANNUAL!W8,"")</f>
        <v/>
      </c>
      <c r="CL6" s="95" t="str">
        <f t="shared" ref="CL6:CL50" si="24">IF(OR(ISNUMBER(CD6),ISNUMBER(CE6),ISNUMBER(CF6)),LARGE(CD6:CF6,1)/10,"")</f>
        <v/>
      </c>
      <c r="CM6" s="95" t="str">
        <f t="shared" ref="CM6:CM50" si="25">IF(OR(ISNUMBER(CD6),ISNUMBER(CE6),ISNUMBER(CF6)),LARGE(CD6:CF6,2)/10,"")</f>
        <v/>
      </c>
      <c r="CN6" s="96" t="str">
        <f t="shared" ref="CN6:CN50" si="26">IF(OR(ISNUMBER(CH6),ISNUMBER(CI6),ISNUMBER(CJ6)),LARGE(CH6:CJ6,1)/10,"")</f>
        <v/>
      </c>
      <c r="CO6" s="96" t="str">
        <f t="shared" ref="CO6:CO50" si="27">IF(OR(ISNUMBER(CH6),ISNUMBER(CI6),ISNUMBER(CJ6)),LARGE(CH6:CJ6,2)/10,"")</f>
        <v/>
      </c>
      <c r="CP6" s="97" t="str">
        <f>IF(OR(ISNUMBER(CL6),ISNUMBER(CM6),ISNUMBER(CN6),ISNUMBER(CO6),ISNUMBER(CG6),ISNUMBER(CK6)),SUM(CL6,CM6,CN6,CO6,('TT 1'!BP7*0.3),(ANNUAL!BR7*0.3)),"")</f>
        <v/>
      </c>
      <c r="CQ6" s="98" t="str">
        <f t="shared" ref="CQ6:CQ50" si="28">IF(ISNUMBER(P6),P6,"")</f>
        <v/>
      </c>
      <c r="CR6" s="98" t="str">
        <f t="shared" ref="CR6:CR50" si="29">IF(ISNUMBER(AC6),AC6,"")</f>
        <v/>
      </c>
      <c r="CS6" s="98" t="str">
        <f t="shared" ref="CS6:CS50" si="30">IF(ISNUMBER(AP6),AP6,"")</f>
        <v/>
      </c>
      <c r="CT6" s="98" t="str">
        <f t="shared" ref="CT6:CT50" si="31">IF(ISNUMBER(BC6),BC6,"")</f>
        <v/>
      </c>
      <c r="CU6" s="98" t="str">
        <f t="shared" ref="CU6:CU50" si="32">IF(ISNUMBER(BP6),BP6,"")</f>
        <v/>
      </c>
      <c r="CV6" s="98" t="str">
        <f t="shared" ref="CV6:CV50" si="33">IF(ISNUMBER(CC6),CC6,"")</f>
        <v/>
      </c>
      <c r="CW6" s="98" t="str">
        <f t="shared" ref="CW6:CW50" si="34">IF(ISNUMBER(CP6),CP6,"")</f>
        <v/>
      </c>
      <c r="CX6" s="98">
        <f t="shared" ref="CX6:CX50" si="35">SUM(CQ6:CW6)</f>
        <v>0</v>
      </c>
      <c r="CY6" s="57" t="e">
        <f>CX6/'Student Profile'!P7</f>
        <v>#DIV/0!</v>
      </c>
      <c r="CZ6" s="57">
        <f t="shared" ref="CZ6:CZ50" si="36">IF(ISNUMBER(CX6),RANK(CX6,CX$6:CX$50,0),"")</f>
        <v>1</v>
      </c>
    </row>
    <row r="7" spans="1:104" ht="24.75" customHeight="1">
      <c r="A7" s="57" t="str">
        <f>ANNUAL!A9</f>
        <v/>
      </c>
      <c r="B7" s="87" t="str">
        <f>ANNUAL!B9</f>
        <v/>
      </c>
      <c r="C7" s="57" t="str">
        <f>IF('Student Profile'!D8&gt;0,'Student Profile'!D8,"")</f>
        <v/>
      </c>
      <c r="D7" s="88" t="str">
        <f>IF(ISNUMBER('UT1'!E9),'UT1'!E9,"")</f>
        <v/>
      </c>
      <c r="E7" s="88" t="str">
        <f>IF(ISNUMBER('UT 2'!E9),'UT 2'!E9,"")</f>
        <v/>
      </c>
      <c r="F7" s="89" t="str">
        <f>IF(ISNUMBER('UT 3 '!E9),'UT 3 '!E9,"")</f>
        <v/>
      </c>
      <c r="G7" s="90" t="str">
        <f>IF('TT 1'!E9&gt;0,'TT 1'!E9,"")</f>
        <v/>
      </c>
      <c r="H7" s="91" t="str">
        <f>IF('UT 4'!E9&gt;0,'UT 4'!E9,"")</f>
        <v/>
      </c>
      <c r="I7" s="91" t="str">
        <f>IF('UT 5PB1'!E9&gt;0,'UT 5PB1'!E9,"")</f>
        <v/>
      </c>
      <c r="J7" s="91" t="str">
        <f>IF('PREANNU PB2 '!E9&gt;0,'PREANNU PB2 '!E9,"")</f>
        <v/>
      </c>
      <c r="K7" s="90" t="str">
        <f>IF(ANNUAL!E9&gt;0,ANNUAL!E9,"")</f>
        <v/>
      </c>
      <c r="L7" s="92" t="str">
        <f t="shared" si="0"/>
        <v/>
      </c>
      <c r="M7" s="92" t="str">
        <f t="shared" si="1"/>
        <v/>
      </c>
      <c r="N7" s="93" t="str">
        <f t="shared" si="2"/>
        <v/>
      </c>
      <c r="O7" s="93" t="str">
        <f t="shared" si="3"/>
        <v/>
      </c>
      <c r="P7" s="94" t="str">
        <f>IF(OR(ISNUMBER(L7),ISNUMBER(M7),ISNUMBER(N7),ISNUMBER(O7),ISNUMBER(G7),ISNUMBER(K7)),SUM(L7,M7,N7,O7,('TT 1'!D8*0.3),(ANNUAL!D8*0.3)),"")</f>
        <v/>
      </c>
      <c r="Q7" s="88" t="str">
        <f>IF(ISNUMBER('UT1'!H9),'UT1'!H9,"")</f>
        <v/>
      </c>
      <c r="R7" s="89" t="str">
        <f>IF(ISNUMBER('UT 2'!H9),'UT 2'!H9,"")</f>
        <v/>
      </c>
      <c r="S7" s="89" t="str">
        <f>IF(ISNUMBER('UT 3 '!H9),'UT 3 '!H9,"")</f>
        <v/>
      </c>
      <c r="T7" s="90" t="str">
        <f>IF('TT 1'!H9&gt;0,'TT 1'!H9,"")</f>
        <v/>
      </c>
      <c r="U7" s="91" t="str">
        <f>IF('UT 4'!H9&gt;0,'UT 4'!H9,"")</f>
        <v/>
      </c>
      <c r="V7" s="91" t="str">
        <f>IF('UT 5PB1'!H9&gt;0,'UT 5PB1'!H9,"")</f>
        <v/>
      </c>
      <c r="W7" s="91" t="str">
        <f>IF('PREANNU PB2 '!H9&gt;0,'PREANNU PB2 '!H9,"")</f>
        <v/>
      </c>
      <c r="X7" s="90" t="str">
        <f>IF(ANNUAL!H9&gt;0,ANNUAL!H9,"")</f>
        <v/>
      </c>
      <c r="Y7" s="95" t="str">
        <f t="shared" si="4"/>
        <v/>
      </c>
      <c r="Z7" s="95" t="str">
        <f t="shared" si="5"/>
        <v/>
      </c>
      <c r="AA7" s="96" t="str">
        <f t="shared" si="6"/>
        <v/>
      </c>
      <c r="AB7" s="96" t="str">
        <f t="shared" si="7"/>
        <v/>
      </c>
      <c r="AC7" s="97" t="str">
        <f>IF(OR(ISNUMBER(Y7),ISNUMBER(Z7),ISNUMBER(AA7),ISNUMBER(AB7),ISNUMBER(T7),ISNUMBER(X7)),SUM(Y7,Z7,AA7,AB7,('TT 1'!E8*0.3),(ANNUAL!E8*0.3)),"")</f>
        <v/>
      </c>
      <c r="AD7" s="88" t="str">
        <f>IF(ISNUMBER('UT1'!K9),'UT1'!K9,"")</f>
        <v/>
      </c>
      <c r="AE7" s="89" t="str">
        <f>IF(ISNUMBER('UT 2'!K9),'UT 2'!K9,"")</f>
        <v/>
      </c>
      <c r="AF7" s="89" t="str">
        <f>IF(ISNUMBER('UT 3 '!K9),'UT 3 '!K9,"")</f>
        <v/>
      </c>
      <c r="AG7" s="90" t="str">
        <f>IF('TT 1'!K9&gt;0,'TT 1'!K9,"")</f>
        <v/>
      </c>
      <c r="AH7" s="91" t="str">
        <f>IF('UT 4'!K9&gt;0,'UT 4'!K9,"")</f>
        <v/>
      </c>
      <c r="AI7" s="91" t="str">
        <f>IF('UT 5PB1'!K9&gt;0,'UT 5PB1'!K9,"")</f>
        <v/>
      </c>
      <c r="AJ7" s="91" t="str">
        <f>IF('PREANNU PB2 '!K9&gt;0,'PREANNU PB2 '!K9,"")</f>
        <v/>
      </c>
      <c r="AK7" s="90" t="str">
        <f>IF(ANNUAL!K9&gt;0,ANNUAL!K9,"")</f>
        <v/>
      </c>
      <c r="AL7" s="95" t="str">
        <f t="shared" si="8"/>
        <v/>
      </c>
      <c r="AM7" s="95" t="str">
        <f t="shared" si="9"/>
        <v/>
      </c>
      <c r="AN7" s="96" t="str">
        <f t="shared" si="10"/>
        <v/>
      </c>
      <c r="AO7" s="96" t="str">
        <f t="shared" si="11"/>
        <v/>
      </c>
      <c r="AP7" s="97" t="str">
        <f>IF(OR(ISNUMBER(AL7),ISNUMBER(AM7),ISNUMBER(AN7),ISNUMBER(AO7),ISNUMBER(AG7),ISNUMBER(AK7)),SUM(AL7,AM7,AN7,AO7,('TT 1'!R8*0.3),(ANNUAL!R8*0.3)),"")</f>
        <v/>
      </c>
      <c r="AQ7" s="88" t="str">
        <f>IF(ISNUMBER('UT1'!N9),'UT1'!N9,"")</f>
        <v/>
      </c>
      <c r="AR7" s="89" t="str">
        <f>IF(ISNUMBER('UT 2'!N9),'UT 2'!N9,"")</f>
        <v/>
      </c>
      <c r="AS7" s="89" t="str">
        <f>IF(ISNUMBER('UT 3 '!N9),'UT 3 '!N9,"")</f>
        <v/>
      </c>
      <c r="AT7" s="90" t="str">
        <f>IF('TT 1'!N9&gt;0,'TT 1'!N9,"")</f>
        <v/>
      </c>
      <c r="AU7" s="91" t="str">
        <f>IF('UT 4'!N9&gt;0,'UT 4'!N9,"")</f>
        <v/>
      </c>
      <c r="AV7" s="91" t="str">
        <f>IF('UT 5PB1'!N9&gt;0,'UT 5PB1'!N9,"")</f>
        <v/>
      </c>
      <c r="AW7" s="91" t="str">
        <f>IF('PREANNU PB2 '!N9&gt;0,'PREANNU PB2 '!N9,"")</f>
        <v/>
      </c>
      <c r="AX7" s="90" t="str">
        <f>IF(ANNUAL!N9&gt;0,ANNUAL!N9,"")</f>
        <v/>
      </c>
      <c r="AY7" s="95" t="str">
        <f t="shared" si="12"/>
        <v/>
      </c>
      <c r="AZ7" s="95" t="str">
        <f t="shared" si="13"/>
        <v/>
      </c>
      <c r="BA7" s="96" t="str">
        <f t="shared" si="14"/>
        <v/>
      </c>
      <c r="BB7" s="96" t="str">
        <f t="shared" si="15"/>
        <v/>
      </c>
      <c r="BC7" s="97" t="str">
        <f>IF(OR(ISNUMBER(AY7),ISNUMBER(AZ7),ISNUMBER(BA7),ISNUMBER(BB7),ISNUMBER(AT7),ISNUMBER(AX7)),SUM(AY7,AZ7,BA7,BB7,('TT 1'!AC8*0.3),(ANNUAL!AE8*0.3)),"")</f>
        <v/>
      </c>
      <c r="BD7" s="89" t="str">
        <f>IF(ISNUMBER('UT1'!Q9),'UT1'!Q9,"")</f>
        <v/>
      </c>
      <c r="BE7" s="89" t="str">
        <f>IF(ISNUMBER('UT 2'!Q9),'UT 2'!Q9,"")</f>
        <v/>
      </c>
      <c r="BF7" s="89" t="str">
        <f>IF(ISNUMBER('UT 3 '!Q9),'UT 3 '!Q9,"")</f>
        <v/>
      </c>
      <c r="BG7" s="90" t="str">
        <f>IF('TT 1'!Q9&gt;0,'TT 1'!Q9,"")</f>
        <v/>
      </c>
      <c r="BH7" s="91" t="str">
        <f>IF('UT 4'!Q9&gt;0,'UT 4'!Q9,"")</f>
        <v/>
      </c>
      <c r="BI7" s="91" t="str">
        <f>IF('UT 5PB1'!Q9&gt;0,'UT 5PB1'!Q9,"")</f>
        <v/>
      </c>
      <c r="BJ7" s="91" t="str">
        <f>IF('PREANNU PB2 '!Q9&gt;0,'PREANNU PB2 '!Q9,"")</f>
        <v/>
      </c>
      <c r="BK7" s="90" t="str">
        <f>IF(ANNUAL!Q9&gt;0,ANNUAL!Q9,"")</f>
        <v/>
      </c>
      <c r="BL7" s="95" t="str">
        <f t="shared" si="16"/>
        <v/>
      </c>
      <c r="BM7" s="95" t="str">
        <f t="shared" si="17"/>
        <v/>
      </c>
      <c r="BN7" s="96" t="str">
        <f t="shared" si="18"/>
        <v/>
      </c>
      <c r="BO7" s="96" t="str">
        <f t="shared" si="19"/>
        <v/>
      </c>
      <c r="BP7" s="97" t="str">
        <f>IF(OR(ISNUMBER(BL7),ISNUMBER(BM7),ISNUMBER(BN7),ISNUMBER(BO7),ISNUMBER(BG7),ISNUMBER(BK7)),SUM(BL7,BM7,BN7,BO7,('TT 1'!AP8*0.3),(ANNUAL!AR8*0.3)),"")</f>
        <v/>
      </c>
      <c r="BQ7" s="88" t="str">
        <f>IF(ISNUMBER('UT1'!T9),'UT1'!T9,"")</f>
        <v/>
      </c>
      <c r="BR7" s="89" t="str">
        <f>IF(ISNUMBER('UT 2'!T9),'UT 2'!T9,"")</f>
        <v/>
      </c>
      <c r="BS7" s="89" t="str">
        <f>IF(ISNUMBER('UT 3 '!T9),'UT 3 '!T9,"")</f>
        <v/>
      </c>
      <c r="BT7" s="90" t="str">
        <f>IF('TT 1'!T9&gt;0,'TT 1'!T9,"")</f>
        <v/>
      </c>
      <c r="BU7" s="91" t="str">
        <f>IF('UT 4'!T9&gt;0,'UT 4'!T9,"")</f>
        <v/>
      </c>
      <c r="BV7" s="91" t="str">
        <f>IF('UT 5PB1'!T9&gt;0,'UT 5PB1'!T9,"")</f>
        <v/>
      </c>
      <c r="BW7" s="91" t="str">
        <f>IF('PREANNU PB2 '!T9&gt;0,'PREANNU PB2 '!T9,"")</f>
        <v/>
      </c>
      <c r="BX7" s="90" t="str">
        <f>IF(ANNUAL!T9&gt;0,ANNUAL!T9,"")</f>
        <v/>
      </c>
      <c r="BY7" s="95" t="str">
        <f t="shared" si="20"/>
        <v/>
      </c>
      <c r="BZ7" s="95" t="str">
        <f t="shared" si="21"/>
        <v/>
      </c>
      <c r="CA7" s="96" t="str">
        <f t="shared" si="22"/>
        <v/>
      </c>
      <c r="CB7" s="96" t="str">
        <f t="shared" si="23"/>
        <v/>
      </c>
      <c r="CC7" s="97" t="str">
        <f>IF(OR(ISNUMBER(BY7),ISNUMBER(BZ7),ISNUMBER(CA7),ISNUMBER(CB7),ISNUMBER(BT7),ISNUMBER(BX7)),SUM(BY7,BZ7,CA7,CB7,('TT 1'!BC8*0.3),(ANNUAL!BE8*0.3)),"")</f>
        <v/>
      </c>
      <c r="CD7" s="89" t="str">
        <f>IF(ISNUMBER('UT1'!W9),'UT1'!W9,"")</f>
        <v/>
      </c>
      <c r="CE7" s="89" t="str">
        <f>IF(ISNUMBER('UT 2'!W9),'UT 2'!W9,"")</f>
        <v/>
      </c>
      <c r="CF7" s="89" t="str">
        <f>IF(ISNUMBER('UT 3 '!W9),'UT 3 '!W9,"")</f>
        <v/>
      </c>
      <c r="CG7" s="90" t="str">
        <f>IF('TT 1'!W9&gt;0,'TT 1'!W9,"")</f>
        <v/>
      </c>
      <c r="CH7" s="91" t="str">
        <f>IF('UT 4'!W9&gt;0,'UT 4'!W9,"")</f>
        <v/>
      </c>
      <c r="CI7" s="91" t="str">
        <f>IF('UT 5PB1'!W9&gt;0,'UT 5PB1'!W9,"")</f>
        <v/>
      </c>
      <c r="CJ7" s="91" t="str">
        <f>IF('PREANNU PB2 '!W9&gt;0,'PREANNU PB2 '!W9,"")</f>
        <v/>
      </c>
      <c r="CK7" s="90" t="str">
        <f>IF(ANNUAL!W9&gt;0,ANNUAL!W9,"")</f>
        <v/>
      </c>
      <c r="CL7" s="95" t="str">
        <f t="shared" si="24"/>
        <v/>
      </c>
      <c r="CM7" s="95" t="str">
        <f t="shared" si="25"/>
        <v/>
      </c>
      <c r="CN7" s="96" t="str">
        <f t="shared" si="26"/>
        <v/>
      </c>
      <c r="CO7" s="96" t="str">
        <f t="shared" si="27"/>
        <v/>
      </c>
      <c r="CP7" s="97" t="str">
        <f>IF(OR(ISNUMBER(CL7),ISNUMBER(CM7),ISNUMBER(CN7),ISNUMBER(CO7),ISNUMBER(CG7),ISNUMBER(CK7)),SUM(CL7,CM7,CN7,CO7,('TT 1'!BP8*0.3),(ANNUAL!BR8*0.3)),"")</f>
        <v/>
      </c>
      <c r="CQ7" s="98" t="str">
        <f t="shared" si="28"/>
        <v/>
      </c>
      <c r="CR7" s="98" t="str">
        <f t="shared" si="29"/>
        <v/>
      </c>
      <c r="CS7" s="98" t="str">
        <f t="shared" si="30"/>
        <v/>
      </c>
      <c r="CT7" s="98" t="str">
        <f t="shared" si="31"/>
        <v/>
      </c>
      <c r="CU7" s="98" t="str">
        <f t="shared" si="32"/>
        <v/>
      </c>
      <c r="CV7" s="98" t="str">
        <f t="shared" si="33"/>
        <v/>
      </c>
      <c r="CW7" s="98" t="str">
        <f t="shared" si="34"/>
        <v/>
      </c>
      <c r="CX7" s="98">
        <f t="shared" si="35"/>
        <v>0</v>
      </c>
      <c r="CY7" s="57" t="e">
        <f>CX7/'Student Profile'!P8</f>
        <v>#DIV/0!</v>
      </c>
      <c r="CZ7" s="57">
        <f t="shared" si="36"/>
        <v>1</v>
      </c>
    </row>
    <row r="8" spans="1:104" ht="24.75" customHeight="1">
      <c r="A8" s="57" t="str">
        <f>ANNUAL!A10</f>
        <v/>
      </c>
      <c r="B8" s="87" t="str">
        <f>ANNUAL!B10</f>
        <v/>
      </c>
      <c r="C8" s="57" t="str">
        <f>IF('Student Profile'!D9&gt;0,'Student Profile'!D9,"")</f>
        <v/>
      </c>
      <c r="D8" s="88" t="str">
        <f>IF(ISNUMBER('UT1'!E10),'UT1'!E10,"")</f>
        <v/>
      </c>
      <c r="E8" s="88" t="str">
        <f>IF(ISNUMBER('UT 2'!E10),'UT 2'!E10,"")</f>
        <v/>
      </c>
      <c r="F8" s="89" t="str">
        <f>IF(ISNUMBER('UT 3 '!E10),'UT 3 '!E10,"")</f>
        <v/>
      </c>
      <c r="G8" s="90" t="str">
        <f>IF('TT 1'!E10&gt;0,'TT 1'!E10,"")</f>
        <v/>
      </c>
      <c r="H8" s="91" t="str">
        <f>IF('UT 4'!E10&gt;0,'UT 4'!E10,"")</f>
        <v/>
      </c>
      <c r="I8" s="91" t="str">
        <f>IF('UT 5PB1'!E10&gt;0,'UT 5PB1'!E10,"")</f>
        <v/>
      </c>
      <c r="J8" s="91" t="str">
        <f>IF('PREANNU PB2 '!E10&gt;0,'PREANNU PB2 '!E10,"")</f>
        <v/>
      </c>
      <c r="K8" s="90" t="str">
        <f>IF(ANNUAL!E10&gt;0,ANNUAL!E10,"")</f>
        <v/>
      </c>
      <c r="L8" s="92" t="str">
        <f t="shared" si="0"/>
        <v/>
      </c>
      <c r="M8" s="92" t="str">
        <f t="shared" si="1"/>
        <v/>
      </c>
      <c r="N8" s="93" t="str">
        <f t="shared" si="2"/>
        <v/>
      </c>
      <c r="O8" s="93" t="str">
        <f t="shared" si="3"/>
        <v/>
      </c>
      <c r="P8" s="94" t="str">
        <f>IF(OR(ISNUMBER(L8),ISNUMBER(M8),ISNUMBER(N8),ISNUMBER(O8),ISNUMBER(G8),ISNUMBER(K8)),SUM(L8,M8,N8,O8,('TT 1'!D9*0.3),(ANNUAL!D9*0.3)),"")</f>
        <v/>
      </c>
      <c r="Q8" s="88" t="str">
        <f>IF(ISNUMBER('UT1'!H10),'UT1'!H10,"")</f>
        <v/>
      </c>
      <c r="R8" s="88" t="str">
        <f>IF(ISNUMBER('UT 2'!H10),'UT 2'!H10,"")</f>
        <v/>
      </c>
      <c r="S8" s="89" t="str">
        <f>IF(ISNUMBER('UT 3 '!H10),'UT 3 '!H10,"")</f>
        <v/>
      </c>
      <c r="T8" s="90" t="str">
        <f>IF('TT 1'!H10&gt;0,'TT 1'!H10,"")</f>
        <v/>
      </c>
      <c r="U8" s="91" t="str">
        <f>IF('UT 4'!H10&gt;0,'UT 4'!H10,"")</f>
        <v/>
      </c>
      <c r="V8" s="91" t="str">
        <f>IF('UT 5PB1'!H10&gt;0,'UT 5PB1'!H10,"")</f>
        <v/>
      </c>
      <c r="W8" s="91" t="str">
        <f>IF('PREANNU PB2 '!H10&gt;0,'PREANNU PB2 '!H10,"")</f>
        <v/>
      </c>
      <c r="X8" s="90" t="str">
        <f>IF(ANNUAL!H10&gt;0,ANNUAL!H10,"")</f>
        <v/>
      </c>
      <c r="Y8" s="95" t="str">
        <f t="shared" si="4"/>
        <v/>
      </c>
      <c r="Z8" s="95" t="str">
        <f t="shared" si="5"/>
        <v/>
      </c>
      <c r="AA8" s="96" t="str">
        <f t="shared" si="6"/>
        <v/>
      </c>
      <c r="AB8" s="96" t="str">
        <f t="shared" si="7"/>
        <v/>
      </c>
      <c r="AC8" s="97" t="str">
        <f>IF(OR(ISNUMBER(Y8),ISNUMBER(Z8),ISNUMBER(AA8),ISNUMBER(AB8),ISNUMBER(T8),ISNUMBER(X8)),SUM(Y8,Z8,AA8,AB8,('TT 1'!E9*0.3),(ANNUAL!E9*0.3)),"")</f>
        <v/>
      </c>
      <c r="AD8" s="88" t="str">
        <f>IF(ISNUMBER('UT1'!K10),'UT1'!K10,"")</f>
        <v/>
      </c>
      <c r="AE8" s="88" t="str">
        <f>IF(ISNUMBER('UT 2'!K10),'UT 2'!K10,"")</f>
        <v/>
      </c>
      <c r="AF8" s="89" t="str">
        <f>IF(ISNUMBER('UT 3 '!K10),'UT 3 '!K10,"")</f>
        <v/>
      </c>
      <c r="AG8" s="90" t="str">
        <f>IF('TT 1'!K10&gt;0,'TT 1'!K10,"")</f>
        <v/>
      </c>
      <c r="AH8" s="91" t="str">
        <f>IF('UT 4'!K10&gt;0,'UT 4'!K10,"")</f>
        <v/>
      </c>
      <c r="AI8" s="91" t="str">
        <f>IF('UT 5PB1'!K10&gt;0,'UT 5PB1'!K10,"")</f>
        <v/>
      </c>
      <c r="AJ8" s="91" t="str">
        <f>IF('PREANNU PB2 '!K10&gt;0,'PREANNU PB2 '!K10,"")</f>
        <v/>
      </c>
      <c r="AK8" s="90" t="str">
        <f>IF(ANNUAL!K10&gt;0,ANNUAL!K10,"")</f>
        <v/>
      </c>
      <c r="AL8" s="95" t="str">
        <f t="shared" si="8"/>
        <v/>
      </c>
      <c r="AM8" s="95" t="str">
        <f t="shared" si="9"/>
        <v/>
      </c>
      <c r="AN8" s="96" t="str">
        <f t="shared" si="10"/>
        <v/>
      </c>
      <c r="AO8" s="96" t="str">
        <f t="shared" si="11"/>
        <v/>
      </c>
      <c r="AP8" s="97" t="str">
        <f>IF(OR(ISNUMBER(AL8),ISNUMBER(AM8),ISNUMBER(AN8),ISNUMBER(AO8),ISNUMBER(AG8),ISNUMBER(AK8)),SUM(AL8,AM8,AN8,AO8,('TT 1'!R9*0.3),(ANNUAL!R9*0.3)),"")</f>
        <v/>
      </c>
      <c r="AQ8" s="88" t="str">
        <f>IF(ISNUMBER('UT1'!N10),'UT1'!N10,"")</f>
        <v/>
      </c>
      <c r="AR8" s="88" t="str">
        <f>IF(ISNUMBER('UT 2'!N10),'UT 2'!N10,"")</f>
        <v/>
      </c>
      <c r="AS8" s="89" t="str">
        <f>IF(ISNUMBER('UT 3 '!N10),'UT 3 '!N10,"")</f>
        <v/>
      </c>
      <c r="AT8" s="90" t="str">
        <f>IF('TT 1'!N10&gt;0,'TT 1'!N10,"")</f>
        <v/>
      </c>
      <c r="AU8" s="91" t="str">
        <f>IF('UT 4'!N10&gt;0,'UT 4'!N10,"")</f>
        <v/>
      </c>
      <c r="AV8" s="91" t="str">
        <f>IF('UT 5PB1'!N10&gt;0,'UT 5PB1'!N10,"")</f>
        <v/>
      </c>
      <c r="AW8" s="91" t="str">
        <f>IF('PREANNU PB2 '!N10&gt;0,'PREANNU PB2 '!N10,"")</f>
        <v/>
      </c>
      <c r="AX8" s="90" t="str">
        <f>IF(ANNUAL!N10&gt;0,ANNUAL!N10,"")</f>
        <v/>
      </c>
      <c r="AY8" s="95" t="str">
        <f t="shared" si="12"/>
        <v/>
      </c>
      <c r="AZ8" s="95" t="str">
        <f t="shared" si="13"/>
        <v/>
      </c>
      <c r="BA8" s="96" t="str">
        <f t="shared" si="14"/>
        <v/>
      </c>
      <c r="BB8" s="96" t="str">
        <f t="shared" si="15"/>
        <v/>
      </c>
      <c r="BC8" s="97" t="str">
        <f>IF(OR(ISNUMBER(AY8),ISNUMBER(AZ8),ISNUMBER(BA8),ISNUMBER(BB8),ISNUMBER(AT8),ISNUMBER(AX8)),SUM(AY8,AZ8,BA8,BB8,('TT 1'!AC9*0.3),(ANNUAL!AE9*0.3)),"")</f>
        <v/>
      </c>
      <c r="BD8" s="89" t="str">
        <f>IF(ISNUMBER('UT1'!Q10),'UT1'!Q10,"")</f>
        <v/>
      </c>
      <c r="BE8" s="89" t="str">
        <f>IF(ISNUMBER('UT 2'!Q10),'UT 2'!Q10,"")</f>
        <v/>
      </c>
      <c r="BF8" s="89" t="str">
        <f>IF(ISNUMBER('UT 3 '!Q10),'UT 3 '!Q10,"")</f>
        <v/>
      </c>
      <c r="BG8" s="90" t="str">
        <f>IF('TT 1'!Q10&gt;0,'TT 1'!Q10,"")</f>
        <v/>
      </c>
      <c r="BH8" s="91" t="str">
        <f>IF('UT 4'!Q10&gt;0,'UT 4'!Q10,"")</f>
        <v/>
      </c>
      <c r="BI8" s="91" t="str">
        <f>IF('UT 5PB1'!Q10&gt;0,'UT 5PB1'!Q10,"")</f>
        <v/>
      </c>
      <c r="BJ8" s="91" t="str">
        <f>IF('PREANNU PB2 '!Q10&gt;0,'PREANNU PB2 '!Q10,"")</f>
        <v/>
      </c>
      <c r="BK8" s="90" t="str">
        <f>IF(ANNUAL!Q10&gt;0,ANNUAL!Q10,"")</f>
        <v/>
      </c>
      <c r="BL8" s="95" t="str">
        <f t="shared" si="16"/>
        <v/>
      </c>
      <c r="BM8" s="95" t="str">
        <f t="shared" si="17"/>
        <v/>
      </c>
      <c r="BN8" s="96" t="str">
        <f t="shared" si="18"/>
        <v/>
      </c>
      <c r="BO8" s="96" t="str">
        <f t="shared" si="19"/>
        <v/>
      </c>
      <c r="BP8" s="97" t="str">
        <f>IF(OR(ISNUMBER(BL8),ISNUMBER(BM8),ISNUMBER(BN8),ISNUMBER(BO8),ISNUMBER(BG8),ISNUMBER(BK8)),SUM(BL8,BM8,BN8,BO8,('TT 1'!AP9*0.3),(ANNUAL!AR9*0.3)),"")</f>
        <v/>
      </c>
      <c r="BQ8" s="88" t="str">
        <f>IF(ISNUMBER('UT1'!T10),'UT1'!T10,"")</f>
        <v/>
      </c>
      <c r="BR8" s="88" t="str">
        <f>IF(ISNUMBER('UT 2'!T10),'UT 2'!T10,"")</f>
        <v/>
      </c>
      <c r="BS8" s="89" t="str">
        <f>IF(ISNUMBER('UT 3 '!T10),'UT 3 '!T10,"")</f>
        <v/>
      </c>
      <c r="BT8" s="90" t="str">
        <f>IF('TT 1'!T10&gt;0,'TT 1'!T10,"")</f>
        <v/>
      </c>
      <c r="BU8" s="91" t="str">
        <f>IF('UT 4'!T10&gt;0,'UT 4'!T10,"")</f>
        <v/>
      </c>
      <c r="BV8" s="91" t="str">
        <f>IF('UT 5PB1'!T10&gt;0,'UT 5PB1'!T10,"")</f>
        <v/>
      </c>
      <c r="BW8" s="91" t="str">
        <f>IF('PREANNU PB2 '!T10&gt;0,'PREANNU PB2 '!T10,"")</f>
        <v/>
      </c>
      <c r="BX8" s="90" t="str">
        <f>IF(ANNUAL!T10&gt;0,ANNUAL!T10,"")</f>
        <v/>
      </c>
      <c r="BY8" s="95" t="str">
        <f t="shared" si="20"/>
        <v/>
      </c>
      <c r="BZ8" s="95" t="str">
        <f t="shared" si="21"/>
        <v/>
      </c>
      <c r="CA8" s="96" t="str">
        <f t="shared" si="22"/>
        <v/>
      </c>
      <c r="CB8" s="96" t="str">
        <f t="shared" si="23"/>
        <v/>
      </c>
      <c r="CC8" s="97" t="str">
        <f>IF(OR(ISNUMBER(BY8),ISNUMBER(BZ8),ISNUMBER(CA8),ISNUMBER(CB8),ISNUMBER(BT8),ISNUMBER(BX8)),SUM(BY8,BZ8,CA8,CB8,('TT 1'!BC9*0.3),(ANNUAL!BE9*0.3)),"")</f>
        <v/>
      </c>
      <c r="CD8" s="89" t="str">
        <f>IF(ISNUMBER('UT1'!W10),'UT1'!W10,"")</f>
        <v/>
      </c>
      <c r="CE8" s="89" t="str">
        <f>IF(ISNUMBER('UT 2'!W10),'UT 2'!W10,"")</f>
        <v/>
      </c>
      <c r="CF8" s="89" t="str">
        <f>IF(ISNUMBER('UT 3 '!W10),'UT 3 '!W10,"")</f>
        <v/>
      </c>
      <c r="CG8" s="90" t="str">
        <f>IF('TT 1'!W10&gt;0,'TT 1'!W10,"")</f>
        <v/>
      </c>
      <c r="CH8" s="91" t="str">
        <f>IF('UT 4'!W10&gt;0,'UT 4'!W10,"")</f>
        <v/>
      </c>
      <c r="CI8" s="91" t="str">
        <f>IF('UT 5PB1'!W10&gt;0,'UT 5PB1'!W10,"")</f>
        <v/>
      </c>
      <c r="CJ8" s="91" t="str">
        <f>IF('PREANNU PB2 '!W10&gt;0,'PREANNU PB2 '!W10,"")</f>
        <v/>
      </c>
      <c r="CK8" s="90" t="str">
        <f>IF(ANNUAL!W10&gt;0,ANNUAL!W10,"")</f>
        <v/>
      </c>
      <c r="CL8" s="95" t="str">
        <f t="shared" si="24"/>
        <v/>
      </c>
      <c r="CM8" s="95" t="str">
        <f t="shared" si="25"/>
        <v/>
      </c>
      <c r="CN8" s="96" t="str">
        <f t="shared" si="26"/>
        <v/>
      </c>
      <c r="CO8" s="96" t="str">
        <f t="shared" si="27"/>
        <v/>
      </c>
      <c r="CP8" s="97" t="str">
        <f>IF(OR(ISNUMBER(CL8),ISNUMBER(CM8),ISNUMBER(CN8),ISNUMBER(CO8),ISNUMBER(CG8),ISNUMBER(CK8)),SUM(CL8,CM8,CN8,CO8,('TT 1'!BP9*0.3),(ANNUAL!BR9*0.3)),"")</f>
        <v/>
      </c>
      <c r="CQ8" s="98" t="str">
        <f t="shared" si="28"/>
        <v/>
      </c>
      <c r="CR8" s="98" t="str">
        <f t="shared" si="29"/>
        <v/>
      </c>
      <c r="CS8" s="98" t="str">
        <f t="shared" si="30"/>
        <v/>
      </c>
      <c r="CT8" s="98" t="str">
        <f t="shared" si="31"/>
        <v/>
      </c>
      <c r="CU8" s="98" t="str">
        <f t="shared" si="32"/>
        <v/>
      </c>
      <c r="CV8" s="98" t="str">
        <f t="shared" si="33"/>
        <v/>
      </c>
      <c r="CW8" s="98" t="str">
        <f t="shared" si="34"/>
        <v/>
      </c>
      <c r="CX8" s="98">
        <f t="shared" si="35"/>
        <v>0</v>
      </c>
      <c r="CY8" s="57" t="e">
        <f>CX8/'Student Profile'!P9</f>
        <v>#DIV/0!</v>
      </c>
      <c r="CZ8" s="57">
        <f t="shared" si="36"/>
        <v>1</v>
      </c>
    </row>
    <row r="9" spans="1:104" ht="24.75" customHeight="1">
      <c r="A9" s="57" t="str">
        <f>ANNUAL!A11</f>
        <v/>
      </c>
      <c r="B9" s="87" t="str">
        <f>ANNUAL!B11</f>
        <v/>
      </c>
      <c r="C9" s="57" t="str">
        <f>IF('Student Profile'!D10&gt;0,'Student Profile'!D10,"")</f>
        <v/>
      </c>
      <c r="D9" s="88" t="str">
        <f>IF(ISNUMBER('UT1'!E11),'UT1'!E11,"")</f>
        <v/>
      </c>
      <c r="E9" s="88" t="str">
        <f>IF(ISNUMBER('UT 2'!E11),'UT 2'!E11,"")</f>
        <v/>
      </c>
      <c r="F9" s="89" t="str">
        <f>IF(ISNUMBER('UT 3 '!E11),'UT 3 '!E11,"")</f>
        <v/>
      </c>
      <c r="G9" s="90" t="str">
        <f>IF('TT 1'!E11&gt;0,'TT 1'!E11,"")</f>
        <v/>
      </c>
      <c r="H9" s="91" t="str">
        <f>IF('UT 4'!E11&gt;0,'UT 4'!E11,"")</f>
        <v/>
      </c>
      <c r="I9" s="91" t="str">
        <f>IF('UT 5PB1'!E11&gt;0,'UT 5PB1'!E11,"")</f>
        <v/>
      </c>
      <c r="J9" s="91" t="str">
        <f>IF('PREANNU PB2 '!E11&gt;0,'PREANNU PB2 '!E11,"")</f>
        <v/>
      </c>
      <c r="K9" s="90" t="str">
        <f>IF(ANNUAL!E11&gt;0,ANNUAL!E11,"")</f>
        <v/>
      </c>
      <c r="L9" s="92" t="str">
        <f t="shared" si="0"/>
        <v/>
      </c>
      <c r="M9" s="92" t="str">
        <f t="shared" si="1"/>
        <v/>
      </c>
      <c r="N9" s="93" t="str">
        <f t="shared" si="2"/>
        <v/>
      </c>
      <c r="O9" s="93" t="str">
        <f t="shared" si="3"/>
        <v/>
      </c>
      <c r="P9" s="94" t="str">
        <f>IF(OR(ISNUMBER(L9),ISNUMBER(M9),ISNUMBER(N9),ISNUMBER(O9),ISNUMBER(G9),ISNUMBER(K9)),SUM(L9,M9,N9,O9,('TT 1'!D10*0.3),(ANNUAL!D10*0.3)),"")</f>
        <v/>
      </c>
      <c r="Q9" s="88" t="str">
        <f>IF(ISNUMBER('UT1'!H11),'UT1'!H11,"")</f>
        <v/>
      </c>
      <c r="R9" s="88" t="str">
        <f>IF(ISNUMBER('UT 2'!H11),'UT 2'!H11,"")</f>
        <v/>
      </c>
      <c r="S9" s="89" t="str">
        <f>IF(ISNUMBER('UT 3 '!H11),'UT 3 '!H11,"")</f>
        <v/>
      </c>
      <c r="T9" s="90" t="str">
        <f>IF('TT 1'!H11&gt;0,'TT 1'!H11,"")</f>
        <v/>
      </c>
      <c r="U9" s="91" t="str">
        <f>IF('UT 4'!H11&gt;0,'UT 4'!H11,"")</f>
        <v/>
      </c>
      <c r="V9" s="91" t="str">
        <f>IF('UT 5PB1'!H11&gt;0,'UT 5PB1'!H11,"")</f>
        <v/>
      </c>
      <c r="W9" s="91" t="str">
        <f>IF('PREANNU PB2 '!H11&gt;0,'PREANNU PB2 '!H11,"")</f>
        <v/>
      </c>
      <c r="X9" s="90" t="str">
        <f>IF(ANNUAL!H11&gt;0,ANNUAL!H11,"")</f>
        <v/>
      </c>
      <c r="Y9" s="95" t="str">
        <f t="shared" si="4"/>
        <v/>
      </c>
      <c r="Z9" s="95" t="str">
        <f t="shared" si="5"/>
        <v/>
      </c>
      <c r="AA9" s="96" t="str">
        <f t="shared" si="6"/>
        <v/>
      </c>
      <c r="AB9" s="96" t="str">
        <f t="shared" si="7"/>
        <v/>
      </c>
      <c r="AC9" s="97" t="str">
        <f>IF(OR(ISNUMBER(Y9),ISNUMBER(Z9),ISNUMBER(AA9),ISNUMBER(AB9),ISNUMBER(T9),ISNUMBER(X9)),SUM(Y9,Z9,AA9,AB9,('TT 1'!E10*0.3),(ANNUAL!E10*0.3)),"")</f>
        <v/>
      </c>
      <c r="AD9" s="88" t="str">
        <f>IF(ISNUMBER('UT1'!K11),'UT1'!K11,"")</f>
        <v/>
      </c>
      <c r="AE9" s="88" t="str">
        <f>IF(ISNUMBER('UT 2'!K11),'UT 2'!K11,"")</f>
        <v/>
      </c>
      <c r="AF9" s="89" t="str">
        <f>IF(ISNUMBER('UT 3 '!K11),'UT 3 '!K11,"")</f>
        <v/>
      </c>
      <c r="AG9" s="90" t="str">
        <f>IF('TT 1'!K11&gt;0,'TT 1'!K11,"")</f>
        <v/>
      </c>
      <c r="AH9" s="91" t="str">
        <f>IF('UT 4'!K11&gt;0,'UT 4'!K11,"")</f>
        <v/>
      </c>
      <c r="AI9" s="91" t="str">
        <f>IF('UT 5PB1'!K11&gt;0,'UT 5PB1'!K11,"")</f>
        <v/>
      </c>
      <c r="AJ9" s="91" t="str">
        <f>IF('PREANNU PB2 '!K11&gt;0,'PREANNU PB2 '!K11,"")</f>
        <v/>
      </c>
      <c r="AK9" s="90" t="str">
        <f>IF(ANNUAL!K11&gt;0,ANNUAL!K11,"")</f>
        <v/>
      </c>
      <c r="AL9" s="95" t="str">
        <f t="shared" si="8"/>
        <v/>
      </c>
      <c r="AM9" s="95" t="str">
        <f t="shared" si="9"/>
        <v/>
      </c>
      <c r="AN9" s="96" t="str">
        <f t="shared" si="10"/>
        <v/>
      </c>
      <c r="AO9" s="96" t="str">
        <f t="shared" si="11"/>
        <v/>
      </c>
      <c r="AP9" s="97" t="str">
        <f>IF(OR(ISNUMBER(AL9),ISNUMBER(AM9),ISNUMBER(AN9),ISNUMBER(AO9),ISNUMBER(AG9),ISNUMBER(AK9)),SUM(AL9,AM9,AN9,AO9,('TT 1'!R10*0.3),(ANNUAL!R10*0.3)),"")</f>
        <v/>
      </c>
      <c r="AQ9" s="88" t="str">
        <f>IF(ISNUMBER('UT1'!N11),'UT1'!N11,"")</f>
        <v/>
      </c>
      <c r="AR9" s="88" t="str">
        <f>IF(ISNUMBER('UT 2'!N11),'UT 2'!N11,"")</f>
        <v/>
      </c>
      <c r="AS9" s="89" t="str">
        <f>IF(ISNUMBER('UT 3 '!N11),'UT 3 '!N11,"")</f>
        <v/>
      </c>
      <c r="AT9" s="90" t="str">
        <f>IF('TT 1'!N11&gt;0,'TT 1'!N11,"")</f>
        <v/>
      </c>
      <c r="AU9" s="91" t="str">
        <f>IF('UT 4'!N11&gt;0,'UT 4'!N11,"")</f>
        <v/>
      </c>
      <c r="AV9" s="91" t="str">
        <f>IF('UT 5PB1'!N11&gt;0,'UT 5PB1'!N11,"")</f>
        <v/>
      </c>
      <c r="AW9" s="91" t="str">
        <f>IF('PREANNU PB2 '!N11&gt;0,'PREANNU PB2 '!N11,"")</f>
        <v/>
      </c>
      <c r="AX9" s="90" t="str">
        <f>IF(ANNUAL!N11&gt;0,ANNUAL!N11,"")</f>
        <v/>
      </c>
      <c r="AY9" s="95" t="str">
        <f t="shared" si="12"/>
        <v/>
      </c>
      <c r="AZ9" s="95" t="str">
        <f t="shared" si="13"/>
        <v/>
      </c>
      <c r="BA9" s="96" t="str">
        <f t="shared" si="14"/>
        <v/>
      </c>
      <c r="BB9" s="96" t="str">
        <f t="shared" si="15"/>
        <v/>
      </c>
      <c r="BC9" s="97" t="str">
        <f>IF(OR(ISNUMBER(AY9),ISNUMBER(AZ9),ISNUMBER(BA9),ISNUMBER(BB9),ISNUMBER(AT9),ISNUMBER(AX9)),SUM(AY9,AZ9,BA9,BB9,('TT 1'!AC10*0.3),(ANNUAL!AE10*0.3)),"")</f>
        <v/>
      </c>
      <c r="BD9" s="89" t="str">
        <f>IF(ISNUMBER('UT1'!Q11),'UT1'!Q11,"")</f>
        <v/>
      </c>
      <c r="BE9" s="89" t="str">
        <f>IF(ISNUMBER('UT 2'!Q11),'UT 2'!Q11,"")</f>
        <v/>
      </c>
      <c r="BF9" s="89" t="str">
        <f>IF(ISNUMBER('UT 3 '!Q11),'UT 3 '!Q11,"")</f>
        <v/>
      </c>
      <c r="BG9" s="90" t="str">
        <f>IF('TT 1'!Q11&gt;0,'TT 1'!Q11,"")</f>
        <v/>
      </c>
      <c r="BH9" s="91" t="str">
        <f>IF('UT 4'!Q11&gt;0,'UT 4'!Q11,"")</f>
        <v/>
      </c>
      <c r="BI9" s="91" t="str">
        <f>IF('UT 5PB1'!Q11&gt;0,'UT 5PB1'!Q11,"")</f>
        <v/>
      </c>
      <c r="BJ9" s="91" t="str">
        <f>IF('PREANNU PB2 '!Q11&gt;0,'PREANNU PB2 '!Q11,"")</f>
        <v/>
      </c>
      <c r="BK9" s="90" t="str">
        <f>IF(ANNUAL!Q11&gt;0,ANNUAL!Q11,"")</f>
        <v/>
      </c>
      <c r="BL9" s="95" t="str">
        <f t="shared" si="16"/>
        <v/>
      </c>
      <c r="BM9" s="95" t="str">
        <f t="shared" si="17"/>
        <v/>
      </c>
      <c r="BN9" s="96" t="str">
        <f t="shared" si="18"/>
        <v/>
      </c>
      <c r="BO9" s="96" t="str">
        <f t="shared" si="19"/>
        <v/>
      </c>
      <c r="BP9" s="97" t="str">
        <f>IF(OR(ISNUMBER(BL9),ISNUMBER(BM9),ISNUMBER(BN9),ISNUMBER(BO9),ISNUMBER(BG9),ISNUMBER(BK9)),SUM(BL9,BM9,BN9,BO9,('TT 1'!AP10*0.3),(ANNUAL!AR10*0.3)),"")</f>
        <v/>
      </c>
      <c r="BQ9" s="88" t="str">
        <f>IF(ISNUMBER('UT1'!T11),'UT1'!T11,"")</f>
        <v/>
      </c>
      <c r="BR9" s="88" t="str">
        <f>IF(ISNUMBER('UT 2'!T11),'UT 2'!T11,"")</f>
        <v/>
      </c>
      <c r="BS9" s="89" t="str">
        <f>IF(ISNUMBER('UT 3 '!T11),'UT 3 '!T11,"")</f>
        <v/>
      </c>
      <c r="BT9" s="90" t="str">
        <f>IF('TT 1'!T11&gt;0,'TT 1'!T11,"")</f>
        <v/>
      </c>
      <c r="BU9" s="91" t="str">
        <f>IF('UT 4'!T11&gt;0,'UT 4'!T11,"")</f>
        <v/>
      </c>
      <c r="BV9" s="91" t="str">
        <f>IF('UT 5PB1'!T11&gt;0,'UT 5PB1'!T11,"")</f>
        <v/>
      </c>
      <c r="BW9" s="91" t="str">
        <f>IF('PREANNU PB2 '!T11&gt;0,'PREANNU PB2 '!T11,"")</f>
        <v/>
      </c>
      <c r="BX9" s="90" t="str">
        <f>IF(ANNUAL!T11&gt;0,ANNUAL!T11,"")</f>
        <v/>
      </c>
      <c r="BY9" s="95" t="str">
        <f t="shared" si="20"/>
        <v/>
      </c>
      <c r="BZ9" s="95" t="str">
        <f t="shared" si="21"/>
        <v/>
      </c>
      <c r="CA9" s="96" t="str">
        <f t="shared" si="22"/>
        <v/>
      </c>
      <c r="CB9" s="96" t="str">
        <f t="shared" si="23"/>
        <v/>
      </c>
      <c r="CC9" s="97" t="str">
        <f>IF(OR(ISNUMBER(BY9),ISNUMBER(BZ9),ISNUMBER(CA9),ISNUMBER(CB9),ISNUMBER(BT9),ISNUMBER(BX9)),SUM(BY9,BZ9,CA9,CB9,('TT 1'!BC10*0.3),(ANNUAL!BE10*0.3)),"")</f>
        <v/>
      </c>
      <c r="CD9" s="89" t="str">
        <f>IF(ISNUMBER('UT1'!W11),'UT1'!W11,"")</f>
        <v/>
      </c>
      <c r="CE9" s="89" t="str">
        <f>IF(ISNUMBER('UT 2'!W11),'UT 2'!W11,"")</f>
        <v/>
      </c>
      <c r="CF9" s="89" t="str">
        <f>IF(ISNUMBER('UT 3 '!W11),'UT 3 '!W11,"")</f>
        <v/>
      </c>
      <c r="CG9" s="90" t="str">
        <f>IF('TT 1'!W11&gt;0,'TT 1'!W11,"")</f>
        <v/>
      </c>
      <c r="CH9" s="91" t="str">
        <f>IF('UT 4'!W11&gt;0,'UT 4'!W11,"")</f>
        <v/>
      </c>
      <c r="CI9" s="91" t="str">
        <f>IF('UT 5PB1'!W11&gt;0,'UT 5PB1'!W11,"")</f>
        <v/>
      </c>
      <c r="CJ9" s="91" t="str">
        <f>IF('PREANNU PB2 '!W11&gt;0,'PREANNU PB2 '!W11,"")</f>
        <v/>
      </c>
      <c r="CK9" s="90" t="str">
        <f>IF(ANNUAL!W11&gt;0,ANNUAL!W11,"")</f>
        <v/>
      </c>
      <c r="CL9" s="95" t="str">
        <f t="shared" si="24"/>
        <v/>
      </c>
      <c r="CM9" s="95" t="str">
        <f t="shared" si="25"/>
        <v/>
      </c>
      <c r="CN9" s="96" t="str">
        <f t="shared" si="26"/>
        <v/>
      </c>
      <c r="CO9" s="96" t="str">
        <f t="shared" si="27"/>
        <v/>
      </c>
      <c r="CP9" s="97" t="str">
        <f>IF(OR(ISNUMBER(CL9),ISNUMBER(CM9),ISNUMBER(CN9),ISNUMBER(CO9),ISNUMBER(CG9),ISNUMBER(CK9)),SUM(CL9,CM9,CN9,CO9,('TT 1'!BP10*0.3),(ANNUAL!BR10*0.3)),"")</f>
        <v/>
      </c>
      <c r="CQ9" s="98" t="str">
        <f t="shared" si="28"/>
        <v/>
      </c>
      <c r="CR9" s="98" t="str">
        <f t="shared" si="29"/>
        <v/>
      </c>
      <c r="CS9" s="98" t="str">
        <f t="shared" si="30"/>
        <v/>
      </c>
      <c r="CT9" s="98" t="str">
        <f t="shared" si="31"/>
        <v/>
      </c>
      <c r="CU9" s="98" t="str">
        <f t="shared" si="32"/>
        <v/>
      </c>
      <c r="CV9" s="98" t="str">
        <f t="shared" si="33"/>
        <v/>
      </c>
      <c r="CW9" s="98" t="str">
        <f t="shared" si="34"/>
        <v/>
      </c>
      <c r="CX9" s="98">
        <f t="shared" si="35"/>
        <v>0</v>
      </c>
      <c r="CY9" s="57" t="e">
        <f>CX9/'Student Profile'!P10</f>
        <v>#DIV/0!</v>
      </c>
      <c r="CZ9" s="57">
        <f t="shared" si="36"/>
        <v>1</v>
      </c>
    </row>
    <row r="10" spans="1:104" ht="24.75" customHeight="1">
      <c r="A10" s="57" t="str">
        <f>ANNUAL!A12</f>
        <v/>
      </c>
      <c r="B10" s="87" t="str">
        <f>ANNUAL!B12</f>
        <v/>
      </c>
      <c r="C10" s="57" t="str">
        <f>IF('Student Profile'!D11&gt;0,'Student Profile'!D11,"")</f>
        <v/>
      </c>
      <c r="D10" s="88" t="str">
        <f>IF(ISNUMBER('UT1'!E12),'UT1'!E12,"")</f>
        <v/>
      </c>
      <c r="E10" s="88" t="str">
        <f>IF(ISNUMBER('UT 2'!E12),'UT 2'!E12,"")</f>
        <v/>
      </c>
      <c r="F10" s="89" t="str">
        <f>IF(ISNUMBER('UT 3 '!E12),'UT 3 '!E12,"")</f>
        <v/>
      </c>
      <c r="G10" s="90" t="str">
        <f>IF('TT 1'!E12&gt;0,'TT 1'!E12,"")</f>
        <v/>
      </c>
      <c r="H10" s="91" t="str">
        <f>IF('UT 4'!E12&gt;0,'UT 4'!E12,"")</f>
        <v/>
      </c>
      <c r="I10" s="91" t="str">
        <f>IF('UT 5PB1'!E12&gt;0,'UT 5PB1'!E12,"")</f>
        <v/>
      </c>
      <c r="J10" s="91" t="str">
        <f>IF('PREANNU PB2 '!E12&gt;0,'PREANNU PB2 '!E12,"")</f>
        <v/>
      </c>
      <c r="K10" s="90" t="str">
        <f>IF(ANNUAL!E12&gt;0,ANNUAL!E12,"")</f>
        <v/>
      </c>
      <c r="L10" s="92" t="str">
        <f t="shared" si="0"/>
        <v/>
      </c>
      <c r="M10" s="92" t="str">
        <f t="shared" si="1"/>
        <v/>
      </c>
      <c r="N10" s="93" t="str">
        <f t="shared" si="2"/>
        <v/>
      </c>
      <c r="O10" s="93" t="str">
        <f t="shared" si="3"/>
        <v/>
      </c>
      <c r="P10" s="94" t="str">
        <f>IF(OR(ISNUMBER(L10),ISNUMBER(M10),ISNUMBER(N10),ISNUMBER(O10),ISNUMBER(G10),ISNUMBER(K10)),SUM(L10,M10,N10,O10,('TT 1'!D11*0.3),(ANNUAL!D11*0.3)),"")</f>
        <v/>
      </c>
      <c r="Q10" s="88" t="str">
        <f>IF(ISNUMBER('UT1'!H12),'UT1'!H12,"")</f>
        <v/>
      </c>
      <c r="R10" s="88" t="str">
        <f>IF(ISNUMBER('UT 2'!H12),'UT 2'!H12,"")</f>
        <v/>
      </c>
      <c r="S10" s="89" t="str">
        <f>IF(ISNUMBER('UT 3 '!H12),'UT 3 '!H12,"")</f>
        <v/>
      </c>
      <c r="T10" s="90" t="str">
        <f>IF('TT 1'!H12&gt;0,'TT 1'!H12,"")</f>
        <v/>
      </c>
      <c r="U10" s="91" t="str">
        <f>IF('UT 4'!H12&gt;0,'UT 4'!H12,"")</f>
        <v/>
      </c>
      <c r="V10" s="91" t="str">
        <f>IF('UT 5PB1'!H12&gt;0,'UT 5PB1'!H12,"")</f>
        <v/>
      </c>
      <c r="W10" s="91" t="str">
        <f>IF('PREANNU PB2 '!H12&gt;0,'PREANNU PB2 '!H12,"")</f>
        <v/>
      </c>
      <c r="X10" s="90" t="str">
        <f>IF(ANNUAL!H12&gt;0,ANNUAL!H12,"")</f>
        <v/>
      </c>
      <c r="Y10" s="95" t="str">
        <f t="shared" si="4"/>
        <v/>
      </c>
      <c r="Z10" s="95" t="str">
        <f t="shared" si="5"/>
        <v/>
      </c>
      <c r="AA10" s="96" t="str">
        <f t="shared" si="6"/>
        <v/>
      </c>
      <c r="AB10" s="96" t="str">
        <f t="shared" si="7"/>
        <v/>
      </c>
      <c r="AC10" s="97" t="str">
        <f>IF(OR(ISNUMBER(Y10),ISNUMBER(Z10),ISNUMBER(AA10),ISNUMBER(AB10),ISNUMBER(T10),ISNUMBER(X10)),SUM(Y10,Z10,AA10,AB10,('TT 1'!E11*0.3),(ANNUAL!E11*0.3)),"")</f>
        <v/>
      </c>
      <c r="AD10" s="88" t="str">
        <f>IF(ISNUMBER('UT1'!K12),'UT1'!K12,"")</f>
        <v/>
      </c>
      <c r="AE10" s="88" t="str">
        <f>IF(ISNUMBER('UT 2'!K12),'UT 2'!K12,"")</f>
        <v/>
      </c>
      <c r="AF10" s="89" t="str">
        <f>IF(ISNUMBER('UT 3 '!K12),'UT 3 '!K12,"")</f>
        <v/>
      </c>
      <c r="AG10" s="90" t="str">
        <f>IF('TT 1'!K12&gt;0,'TT 1'!K12,"")</f>
        <v/>
      </c>
      <c r="AH10" s="91" t="str">
        <f>IF('UT 4'!K12&gt;0,'UT 4'!K12,"")</f>
        <v/>
      </c>
      <c r="AI10" s="91" t="str">
        <f>IF('UT 5PB1'!K12&gt;0,'UT 5PB1'!K12,"")</f>
        <v/>
      </c>
      <c r="AJ10" s="91" t="str">
        <f>IF('PREANNU PB2 '!K12&gt;0,'PREANNU PB2 '!K12,"")</f>
        <v/>
      </c>
      <c r="AK10" s="90" t="str">
        <f>IF(ANNUAL!K12&gt;0,ANNUAL!K12,"")</f>
        <v/>
      </c>
      <c r="AL10" s="95" t="str">
        <f t="shared" si="8"/>
        <v/>
      </c>
      <c r="AM10" s="95" t="str">
        <f t="shared" si="9"/>
        <v/>
      </c>
      <c r="AN10" s="96" t="str">
        <f t="shared" si="10"/>
        <v/>
      </c>
      <c r="AO10" s="96" t="str">
        <f t="shared" si="11"/>
        <v/>
      </c>
      <c r="AP10" s="97" t="str">
        <f>IF(OR(ISNUMBER(AL10),ISNUMBER(AM10),ISNUMBER(AN10),ISNUMBER(AO10),ISNUMBER(AG10),ISNUMBER(AK10)),SUM(AL10,AM10,AN10,AO10,('TT 1'!R11*0.3),(ANNUAL!R11*0.3)),"")</f>
        <v/>
      </c>
      <c r="AQ10" s="88" t="str">
        <f>IF(ISNUMBER('UT1'!N12),'UT1'!N12,"")</f>
        <v/>
      </c>
      <c r="AR10" s="88" t="str">
        <f>IF(ISNUMBER('UT 2'!N12),'UT 2'!N12,"")</f>
        <v/>
      </c>
      <c r="AS10" s="89" t="str">
        <f>IF(ISNUMBER('UT 3 '!N12),'UT 3 '!N12,"")</f>
        <v/>
      </c>
      <c r="AT10" s="90" t="str">
        <f>IF('TT 1'!N12&gt;0,'TT 1'!N12,"")</f>
        <v/>
      </c>
      <c r="AU10" s="91" t="str">
        <f>IF('UT 4'!N12&gt;0,'UT 4'!N12,"")</f>
        <v/>
      </c>
      <c r="AV10" s="91" t="str">
        <f>IF('UT 5PB1'!N12&gt;0,'UT 5PB1'!N12,"")</f>
        <v/>
      </c>
      <c r="AW10" s="91" t="str">
        <f>IF('PREANNU PB2 '!N12&gt;0,'PREANNU PB2 '!N12,"")</f>
        <v/>
      </c>
      <c r="AX10" s="90" t="str">
        <f>IF(ANNUAL!N12&gt;0,ANNUAL!N12,"")</f>
        <v/>
      </c>
      <c r="AY10" s="95" t="str">
        <f t="shared" si="12"/>
        <v/>
      </c>
      <c r="AZ10" s="95" t="str">
        <f t="shared" si="13"/>
        <v/>
      </c>
      <c r="BA10" s="96" t="str">
        <f t="shared" si="14"/>
        <v/>
      </c>
      <c r="BB10" s="96" t="str">
        <f t="shared" si="15"/>
        <v/>
      </c>
      <c r="BC10" s="97" t="str">
        <f>IF(OR(ISNUMBER(AY10),ISNUMBER(AZ10),ISNUMBER(BA10),ISNUMBER(BB10),ISNUMBER(AT10),ISNUMBER(AX10)),SUM(AY10,AZ10,BA10,BB10,('TT 1'!AC11*0.3),(ANNUAL!AE11*0.3)),"")</f>
        <v/>
      </c>
      <c r="BD10" s="89" t="str">
        <f>IF(ISNUMBER('UT1'!Q12),'UT1'!Q12,"")</f>
        <v/>
      </c>
      <c r="BE10" s="89" t="str">
        <f>IF(ISNUMBER('UT 2'!Q12),'UT 2'!Q12,"")</f>
        <v/>
      </c>
      <c r="BF10" s="89" t="str">
        <f>IF(ISNUMBER('UT 3 '!Q12),'UT 3 '!Q12,"")</f>
        <v/>
      </c>
      <c r="BG10" s="90" t="str">
        <f>IF('TT 1'!Q12&gt;0,'TT 1'!Q12,"")</f>
        <v/>
      </c>
      <c r="BH10" s="91" t="str">
        <f>IF('UT 4'!Q12&gt;0,'UT 4'!Q12,"")</f>
        <v/>
      </c>
      <c r="BI10" s="91" t="str">
        <f>IF('UT 5PB1'!Q12&gt;0,'UT 5PB1'!Q12,"")</f>
        <v/>
      </c>
      <c r="BJ10" s="91" t="str">
        <f>IF('PREANNU PB2 '!Q12&gt;0,'PREANNU PB2 '!Q12,"")</f>
        <v/>
      </c>
      <c r="BK10" s="90" t="str">
        <f>IF(ANNUAL!Q12&gt;0,ANNUAL!Q12,"")</f>
        <v/>
      </c>
      <c r="BL10" s="95" t="str">
        <f t="shared" si="16"/>
        <v/>
      </c>
      <c r="BM10" s="95" t="str">
        <f t="shared" si="17"/>
        <v/>
      </c>
      <c r="BN10" s="96" t="str">
        <f t="shared" si="18"/>
        <v/>
      </c>
      <c r="BO10" s="96" t="str">
        <f t="shared" si="19"/>
        <v/>
      </c>
      <c r="BP10" s="97" t="str">
        <f>IF(OR(ISNUMBER(BL10),ISNUMBER(BM10),ISNUMBER(BN10),ISNUMBER(BO10),ISNUMBER(BG10),ISNUMBER(BK10)),SUM(BL10,BM10,BN10,BO10,('TT 1'!AP11*0.3),(ANNUAL!AR11*0.3)),"")</f>
        <v/>
      </c>
      <c r="BQ10" s="88" t="str">
        <f>IF(ISNUMBER('UT1'!T12),'UT1'!T12,"")</f>
        <v/>
      </c>
      <c r="BR10" s="88" t="str">
        <f>IF(ISNUMBER('UT 2'!T12),'UT 2'!T12,"")</f>
        <v/>
      </c>
      <c r="BS10" s="89" t="str">
        <f>IF(ISNUMBER('UT 3 '!T12),'UT 3 '!T12,"")</f>
        <v/>
      </c>
      <c r="BT10" s="90" t="str">
        <f>IF('TT 1'!T12&gt;0,'TT 1'!T12,"")</f>
        <v/>
      </c>
      <c r="BU10" s="91" t="str">
        <f>IF('UT 4'!T12&gt;0,'UT 4'!T12,"")</f>
        <v/>
      </c>
      <c r="BV10" s="91" t="str">
        <f>IF('UT 5PB1'!T12&gt;0,'UT 5PB1'!T12,"")</f>
        <v/>
      </c>
      <c r="BW10" s="91" t="str">
        <f>IF('PREANNU PB2 '!T12&gt;0,'PREANNU PB2 '!T12,"")</f>
        <v/>
      </c>
      <c r="BX10" s="90">
        <f>IF(ANNUAL!T12&gt;0,ANNUAL!T12,"")</f>
        <v>80</v>
      </c>
      <c r="BY10" s="95" t="str">
        <f t="shared" si="20"/>
        <v/>
      </c>
      <c r="BZ10" s="95" t="str">
        <f t="shared" si="21"/>
        <v/>
      </c>
      <c r="CA10" s="96" t="str">
        <f t="shared" si="22"/>
        <v/>
      </c>
      <c r="CB10" s="96" t="str">
        <f t="shared" si="23"/>
        <v/>
      </c>
      <c r="CC10" s="97">
        <f>IF(OR(ISNUMBER(BY10),ISNUMBER(BZ10),ISNUMBER(CA10),ISNUMBER(CB10),ISNUMBER(BT10),ISNUMBER(BX10)),SUM(BY10,BZ10,CA10,CB10,('TT 1'!BC11*0.3),(ANNUAL!BE11*0.3)),"")</f>
        <v>0</v>
      </c>
      <c r="CD10" s="89" t="str">
        <f>IF(ISNUMBER('UT1'!W12),'UT1'!W12,"")</f>
        <v/>
      </c>
      <c r="CE10" s="89" t="str">
        <f>IF(ISNUMBER('UT 2'!W12),'UT 2'!W12,"")</f>
        <v/>
      </c>
      <c r="CF10" s="89" t="str">
        <f>IF(ISNUMBER('UT 3 '!W12),'UT 3 '!W12,"")</f>
        <v/>
      </c>
      <c r="CG10" s="90" t="str">
        <f>IF('TT 1'!W12&gt;0,'TT 1'!W12,"")</f>
        <v/>
      </c>
      <c r="CH10" s="91" t="str">
        <f>IF('UT 4'!W12&gt;0,'UT 4'!W12,"")</f>
        <v/>
      </c>
      <c r="CI10" s="91" t="str">
        <f>IF('UT 5PB1'!W12&gt;0,'UT 5PB1'!W12,"")</f>
        <v/>
      </c>
      <c r="CJ10" s="91" t="str">
        <f>IF('PREANNU PB2 '!W12&gt;0,'PREANNU PB2 '!W12,"")</f>
        <v/>
      </c>
      <c r="CK10" s="90" t="str">
        <f>IF(ANNUAL!W12&gt;0,ANNUAL!W12,"")</f>
        <v/>
      </c>
      <c r="CL10" s="95" t="str">
        <f t="shared" si="24"/>
        <v/>
      </c>
      <c r="CM10" s="95" t="str">
        <f t="shared" si="25"/>
        <v/>
      </c>
      <c r="CN10" s="96" t="str">
        <f t="shared" si="26"/>
        <v/>
      </c>
      <c r="CO10" s="96" t="str">
        <f t="shared" si="27"/>
        <v/>
      </c>
      <c r="CP10" s="97" t="str">
        <f>IF(OR(ISNUMBER(CL10),ISNUMBER(CM10),ISNUMBER(CN10),ISNUMBER(CO10),ISNUMBER(CG10),ISNUMBER(CK10)),SUM(CL10,CM10,CN10,CO10,('TT 1'!BP11*0.3),(ANNUAL!BR11*0.3)),"")</f>
        <v/>
      </c>
      <c r="CQ10" s="98" t="str">
        <f t="shared" si="28"/>
        <v/>
      </c>
      <c r="CR10" s="98" t="str">
        <f t="shared" si="29"/>
        <v/>
      </c>
      <c r="CS10" s="98" t="str">
        <f t="shared" si="30"/>
        <v/>
      </c>
      <c r="CT10" s="98" t="str">
        <f t="shared" si="31"/>
        <v/>
      </c>
      <c r="CU10" s="98" t="str">
        <f t="shared" si="32"/>
        <v/>
      </c>
      <c r="CV10" s="98">
        <f t="shared" si="33"/>
        <v>0</v>
      </c>
      <c r="CW10" s="98" t="str">
        <f t="shared" si="34"/>
        <v/>
      </c>
      <c r="CX10" s="98">
        <f t="shared" si="35"/>
        <v>0</v>
      </c>
      <c r="CY10" s="57" t="e">
        <f>CX10/'Student Profile'!P11</f>
        <v>#DIV/0!</v>
      </c>
      <c r="CZ10" s="57">
        <f t="shared" si="36"/>
        <v>1</v>
      </c>
    </row>
    <row r="11" spans="1:104" ht="24.75" customHeight="1">
      <c r="A11" s="57" t="str">
        <f>ANNUAL!A13</f>
        <v/>
      </c>
      <c r="B11" s="87" t="str">
        <f>ANNUAL!B13</f>
        <v/>
      </c>
      <c r="C11" s="57" t="str">
        <f>IF('Student Profile'!D12&gt;0,'Student Profile'!D12,"")</f>
        <v/>
      </c>
      <c r="D11" s="88" t="str">
        <f>IF(ISNUMBER('UT1'!E13),'UT1'!E13,"")</f>
        <v/>
      </c>
      <c r="E11" s="88" t="str">
        <f>IF(ISNUMBER('UT 2'!E13),'UT 2'!E13,"")</f>
        <v/>
      </c>
      <c r="F11" s="89" t="str">
        <f>IF(ISNUMBER('UT 3 '!E13),'UT 3 '!E13,"")</f>
        <v/>
      </c>
      <c r="G11" s="90" t="str">
        <f>IF('TT 1'!E13&gt;0,'TT 1'!E13,"")</f>
        <v/>
      </c>
      <c r="H11" s="91" t="str">
        <f>IF('UT 4'!E13&gt;0,'UT 4'!E13,"")</f>
        <v/>
      </c>
      <c r="I11" s="91" t="str">
        <f>IF('UT 5PB1'!E13&gt;0,'UT 5PB1'!E13,"")</f>
        <v/>
      </c>
      <c r="J11" s="91" t="str">
        <f>IF('PREANNU PB2 '!E13&gt;0,'PREANNU PB2 '!E13,"")</f>
        <v/>
      </c>
      <c r="K11" s="90" t="str">
        <f>IF(ANNUAL!E13&gt;0,ANNUAL!E13,"")</f>
        <v/>
      </c>
      <c r="L11" s="92" t="str">
        <f t="shared" si="0"/>
        <v/>
      </c>
      <c r="M11" s="92" t="str">
        <f t="shared" si="1"/>
        <v/>
      </c>
      <c r="N11" s="93" t="str">
        <f t="shared" si="2"/>
        <v/>
      </c>
      <c r="O11" s="93" t="str">
        <f t="shared" si="3"/>
        <v/>
      </c>
      <c r="P11" s="94" t="str">
        <f>IF(OR(ISNUMBER(L11),ISNUMBER(M11),ISNUMBER(N11),ISNUMBER(O11),ISNUMBER(G11),ISNUMBER(K11)),SUM(L11,M11,N11,O11,('TT 1'!D12*0.3),(ANNUAL!D12*0.3)),"")</f>
        <v/>
      </c>
      <c r="Q11" s="88" t="str">
        <f>IF(ISNUMBER('UT1'!H13),'UT1'!H13,"")</f>
        <v/>
      </c>
      <c r="R11" s="88" t="str">
        <f>IF(ISNUMBER('UT 2'!H13),'UT 2'!H13,"")</f>
        <v/>
      </c>
      <c r="S11" s="89" t="str">
        <f>IF(ISNUMBER('UT 3 '!H13),'UT 3 '!H13,"")</f>
        <v/>
      </c>
      <c r="T11" s="90" t="str">
        <f>IF('TT 1'!H13&gt;0,'TT 1'!H13,"")</f>
        <v/>
      </c>
      <c r="U11" s="91" t="str">
        <f>IF('UT 4'!H13&gt;0,'UT 4'!H13,"")</f>
        <v/>
      </c>
      <c r="V11" s="91" t="str">
        <f>IF('UT 5PB1'!H13&gt;0,'UT 5PB1'!H13,"")</f>
        <v/>
      </c>
      <c r="W11" s="91" t="str">
        <f>IF('PREANNU PB2 '!H13&gt;0,'PREANNU PB2 '!H13,"")</f>
        <v/>
      </c>
      <c r="X11" s="90" t="str">
        <f>IF(ANNUAL!H13&gt;0,ANNUAL!H13,"")</f>
        <v/>
      </c>
      <c r="Y11" s="95" t="str">
        <f t="shared" si="4"/>
        <v/>
      </c>
      <c r="Z11" s="95" t="str">
        <f t="shared" si="5"/>
        <v/>
      </c>
      <c r="AA11" s="96" t="str">
        <f t="shared" si="6"/>
        <v/>
      </c>
      <c r="AB11" s="96" t="str">
        <f t="shared" si="7"/>
        <v/>
      </c>
      <c r="AC11" s="97" t="str">
        <f>IF(OR(ISNUMBER(Y11),ISNUMBER(Z11),ISNUMBER(AA11),ISNUMBER(AB11),ISNUMBER(T11),ISNUMBER(X11)),SUM(Y11,Z11,AA11,AB11,('TT 1'!E12*0.3),(ANNUAL!E12*0.3)),"")</f>
        <v/>
      </c>
      <c r="AD11" s="88" t="str">
        <f>IF(ISNUMBER('UT1'!K13),'UT1'!K13,"")</f>
        <v/>
      </c>
      <c r="AE11" s="88" t="str">
        <f>IF(ISNUMBER('UT 2'!K13),'UT 2'!K13,"")</f>
        <v/>
      </c>
      <c r="AF11" s="89" t="str">
        <f>IF(ISNUMBER('UT 3 '!K13),'UT 3 '!K13,"")</f>
        <v/>
      </c>
      <c r="AG11" s="90" t="str">
        <f>IF('TT 1'!K13&gt;0,'TT 1'!K13,"")</f>
        <v/>
      </c>
      <c r="AH11" s="91" t="str">
        <f>IF('UT 4'!K13&gt;0,'UT 4'!K13,"")</f>
        <v/>
      </c>
      <c r="AI11" s="91" t="str">
        <f>IF('UT 5PB1'!K13&gt;0,'UT 5PB1'!K13,"")</f>
        <v/>
      </c>
      <c r="AJ11" s="91" t="str">
        <f>IF('PREANNU PB2 '!K13&gt;0,'PREANNU PB2 '!K13,"")</f>
        <v/>
      </c>
      <c r="AK11" s="90" t="str">
        <f>IF(ANNUAL!K13&gt;0,ANNUAL!K13,"")</f>
        <v/>
      </c>
      <c r="AL11" s="95" t="str">
        <f t="shared" si="8"/>
        <v/>
      </c>
      <c r="AM11" s="95" t="str">
        <f t="shared" si="9"/>
        <v/>
      </c>
      <c r="AN11" s="96" t="str">
        <f t="shared" si="10"/>
        <v/>
      </c>
      <c r="AO11" s="96" t="str">
        <f t="shared" si="11"/>
        <v/>
      </c>
      <c r="AP11" s="97" t="str">
        <f>IF(OR(ISNUMBER(AL11),ISNUMBER(AM11),ISNUMBER(AN11),ISNUMBER(AO11),ISNUMBER(AG11),ISNUMBER(AK11)),SUM(AL11,AM11,AN11,AO11,('TT 1'!R12*0.3),(ANNUAL!R12*0.3)),"")</f>
        <v/>
      </c>
      <c r="AQ11" s="88" t="str">
        <f>IF(ISNUMBER('UT1'!N13),'UT1'!N13,"")</f>
        <v/>
      </c>
      <c r="AR11" s="88" t="str">
        <f>IF(ISNUMBER('UT 2'!N13),'UT 2'!N13,"")</f>
        <v/>
      </c>
      <c r="AS11" s="89" t="str">
        <f>IF(ISNUMBER('UT 3 '!N13),'UT 3 '!N13,"")</f>
        <v/>
      </c>
      <c r="AT11" s="90" t="str">
        <f>IF('TT 1'!N13&gt;0,'TT 1'!N13,"")</f>
        <v/>
      </c>
      <c r="AU11" s="91" t="str">
        <f>IF('UT 4'!N13&gt;0,'UT 4'!N13,"")</f>
        <v/>
      </c>
      <c r="AV11" s="91" t="str">
        <f>IF('UT 5PB1'!N13&gt;0,'UT 5PB1'!N13,"")</f>
        <v/>
      </c>
      <c r="AW11" s="91" t="str">
        <f>IF('PREANNU PB2 '!N13&gt;0,'PREANNU PB2 '!N13,"")</f>
        <v/>
      </c>
      <c r="AX11" s="90" t="str">
        <f>IF(ANNUAL!N13&gt;0,ANNUAL!N13,"")</f>
        <v/>
      </c>
      <c r="AY11" s="95" t="str">
        <f t="shared" si="12"/>
        <v/>
      </c>
      <c r="AZ11" s="95" t="str">
        <f t="shared" si="13"/>
        <v/>
      </c>
      <c r="BA11" s="96" t="str">
        <f t="shared" si="14"/>
        <v/>
      </c>
      <c r="BB11" s="96" t="str">
        <f t="shared" si="15"/>
        <v/>
      </c>
      <c r="BC11" s="97" t="str">
        <f>IF(OR(ISNUMBER(AY11),ISNUMBER(AZ11),ISNUMBER(BA11),ISNUMBER(BB11),ISNUMBER(AT11),ISNUMBER(AX11)),SUM(AY11,AZ11,BA11,BB11,('TT 1'!AC12*0.3),(ANNUAL!AE12*0.3)),"")</f>
        <v/>
      </c>
      <c r="BD11" s="89" t="str">
        <f>IF(ISNUMBER('UT1'!Q13),'UT1'!Q13,"")</f>
        <v/>
      </c>
      <c r="BE11" s="89" t="str">
        <f>IF(ISNUMBER('UT 2'!Q13),'UT 2'!Q13,"")</f>
        <v/>
      </c>
      <c r="BF11" s="89" t="str">
        <f>IF(ISNUMBER('UT 3 '!Q13),'UT 3 '!Q13,"")</f>
        <v/>
      </c>
      <c r="BG11" s="90" t="str">
        <f>IF('TT 1'!Q13&gt;0,'TT 1'!Q13,"")</f>
        <v/>
      </c>
      <c r="BH11" s="91" t="str">
        <f>IF('UT 4'!Q13&gt;0,'UT 4'!Q13,"")</f>
        <v/>
      </c>
      <c r="BI11" s="91" t="str">
        <f>IF('UT 5PB1'!Q13&gt;0,'UT 5PB1'!Q13,"")</f>
        <v/>
      </c>
      <c r="BJ11" s="91" t="str">
        <f>IF('PREANNU PB2 '!Q13&gt;0,'PREANNU PB2 '!Q13,"")</f>
        <v/>
      </c>
      <c r="BK11" s="90" t="str">
        <f>IF(ANNUAL!Q13&gt;0,ANNUAL!Q13,"")</f>
        <v/>
      </c>
      <c r="BL11" s="95" t="str">
        <f t="shared" si="16"/>
        <v/>
      </c>
      <c r="BM11" s="95" t="str">
        <f t="shared" si="17"/>
        <v/>
      </c>
      <c r="BN11" s="96" t="str">
        <f t="shared" si="18"/>
        <v/>
      </c>
      <c r="BO11" s="96" t="str">
        <f t="shared" si="19"/>
        <v/>
      </c>
      <c r="BP11" s="97" t="str">
        <f>IF(OR(ISNUMBER(BL11),ISNUMBER(BM11),ISNUMBER(BN11),ISNUMBER(BO11),ISNUMBER(BG11),ISNUMBER(BK11)),SUM(BL11,BM11,BN11,BO11,('TT 1'!AP12*0.3),(ANNUAL!AR12*0.3)),"")</f>
        <v/>
      </c>
      <c r="BQ11" s="89" t="str">
        <f>IF(ISNUMBER('UT1'!T13),'UT1'!T13,"")</f>
        <v/>
      </c>
      <c r="BR11" s="89" t="str">
        <f>IF(ISNUMBER('UT 2'!T13),'UT 2'!T13,"")</f>
        <v/>
      </c>
      <c r="BS11" s="89" t="str">
        <f>IF(ISNUMBER('UT 3 '!T13),'UT 3 '!T13,"")</f>
        <v/>
      </c>
      <c r="BT11" s="90" t="str">
        <f>IF('TT 1'!T13&gt;0,'TT 1'!T13,"")</f>
        <v/>
      </c>
      <c r="BU11" s="91" t="str">
        <f>IF('UT 4'!T13&gt;0,'UT 4'!T13,"")</f>
        <v/>
      </c>
      <c r="BV11" s="91" t="str">
        <f>IF('UT 5PB1'!T13&gt;0,'UT 5PB1'!T13,"")</f>
        <v/>
      </c>
      <c r="BW11" s="91" t="str">
        <f>IF('PREANNU PB2 '!T13&gt;0,'PREANNU PB2 '!T13,"")</f>
        <v/>
      </c>
      <c r="BX11" s="90" t="str">
        <f>IF(ANNUAL!T13&gt;0,ANNUAL!T13,"")</f>
        <v/>
      </c>
      <c r="BY11" s="95" t="str">
        <f t="shared" si="20"/>
        <v/>
      </c>
      <c r="BZ11" s="95" t="str">
        <f t="shared" si="21"/>
        <v/>
      </c>
      <c r="CA11" s="96" t="str">
        <f t="shared" si="22"/>
        <v/>
      </c>
      <c r="CB11" s="96" t="str">
        <f t="shared" si="23"/>
        <v/>
      </c>
      <c r="CC11" s="97" t="str">
        <f>IF(OR(ISNUMBER(BY11),ISNUMBER(BZ11),ISNUMBER(CA11),ISNUMBER(CB11),ISNUMBER(BT11),ISNUMBER(BX11)),SUM(BY11,BZ11,CA11,CB11,('TT 1'!BC12*0.3),(ANNUAL!BE12*0.3)),"")</f>
        <v/>
      </c>
      <c r="CD11" s="88" t="str">
        <f>IF(ISNUMBER('UT1'!W13),'UT1'!W13,"")</f>
        <v/>
      </c>
      <c r="CE11" s="88" t="str">
        <f>IF(ISNUMBER('UT 2'!W13),'UT 2'!W13,"")</f>
        <v/>
      </c>
      <c r="CF11" s="89" t="str">
        <f>IF(ISNUMBER('UT 3 '!W13),'UT 3 '!W13,"")</f>
        <v/>
      </c>
      <c r="CG11" s="90" t="str">
        <f>IF('TT 1'!W13&gt;0,'TT 1'!W13,"")</f>
        <v/>
      </c>
      <c r="CH11" s="91" t="str">
        <f>IF('UT 4'!W13&gt;0,'UT 4'!W13,"")</f>
        <v/>
      </c>
      <c r="CI11" s="91" t="str">
        <f>IF('UT 5PB1'!W13&gt;0,'UT 5PB1'!W13,"")</f>
        <v/>
      </c>
      <c r="CJ11" s="91" t="str">
        <f>IF('PREANNU PB2 '!W13&gt;0,'PREANNU PB2 '!W13,"")</f>
        <v/>
      </c>
      <c r="CK11" s="90" t="str">
        <f>IF(ANNUAL!W13&gt;0,ANNUAL!W13,"")</f>
        <v/>
      </c>
      <c r="CL11" s="95" t="str">
        <f t="shared" si="24"/>
        <v/>
      </c>
      <c r="CM11" s="95" t="str">
        <f t="shared" si="25"/>
        <v/>
      </c>
      <c r="CN11" s="96" t="str">
        <f t="shared" si="26"/>
        <v/>
      </c>
      <c r="CO11" s="96" t="str">
        <f t="shared" si="27"/>
        <v/>
      </c>
      <c r="CP11" s="97" t="str">
        <f>IF(OR(ISNUMBER(CL11),ISNUMBER(CM11),ISNUMBER(CN11),ISNUMBER(CO11),ISNUMBER(CG11),ISNUMBER(CK11)),SUM(CL11,CM11,CN11,CO11,('TT 1'!BP12*0.3),(ANNUAL!BR12*0.3)),"")</f>
        <v/>
      </c>
      <c r="CQ11" s="98" t="str">
        <f t="shared" si="28"/>
        <v/>
      </c>
      <c r="CR11" s="98" t="str">
        <f t="shared" si="29"/>
        <v/>
      </c>
      <c r="CS11" s="98" t="str">
        <f t="shared" si="30"/>
        <v/>
      </c>
      <c r="CT11" s="98" t="str">
        <f t="shared" si="31"/>
        <v/>
      </c>
      <c r="CU11" s="98" t="str">
        <f t="shared" si="32"/>
        <v/>
      </c>
      <c r="CV11" s="98" t="str">
        <f t="shared" si="33"/>
        <v/>
      </c>
      <c r="CW11" s="98" t="str">
        <f t="shared" si="34"/>
        <v/>
      </c>
      <c r="CX11" s="98">
        <f t="shared" si="35"/>
        <v>0</v>
      </c>
      <c r="CY11" s="57" t="e">
        <f>CX11/'Student Profile'!P12</f>
        <v>#DIV/0!</v>
      </c>
      <c r="CZ11" s="57">
        <f t="shared" si="36"/>
        <v>1</v>
      </c>
    </row>
    <row r="12" spans="1:104" ht="24.75" customHeight="1">
      <c r="A12" s="57" t="str">
        <f>ANNUAL!A14</f>
        <v/>
      </c>
      <c r="B12" s="87" t="str">
        <f>ANNUAL!B14</f>
        <v/>
      </c>
      <c r="C12" s="57" t="str">
        <f>IF('Student Profile'!D13&gt;0,'Student Profile'!D13,"")</f>
        <v/>
      </c>
      <c r="D12" s="88" t="str">
        <f>IF(ISNUMBER('UT1'!E14),'UT1'!E14,"")</f>
        <v/>
      </c>
      <c r="E12" s="88" t="str">
        <f>IF(ISNUMBER('UT 2'!E14),'UT 2'!E14,"")</f>
        <v/>
      </c>
      <c r="F12" s="89" t="str">
        <f>IF(ISNUMBER('UT 3 '!E14),'UT 3 '!E14,"")</f>
        <v/>
      </c>
      <c r="G12" s="90" t="str">
        <f>IF('TT 1'!E14&gt;0,'TT 1'!E14,"")</f>
        <v/>
      </c>
      <c r="H12" s="91" t="str">
        <f>IF('UT 4'!E14&gt;0,'UT 4'!E14,"")</f>
        <v/>
      </c>
      <c r="I12" s="91" t="str">
        <f>IF('UT 5PB1'!E14&gt;0,'UT 5PB1'!E14,"")</f>
        <v/>
      </c>
      <c r="J12" s="91" t="str">
        <f>IF('PREANNU PB2 '!E14&gt;0,'PREANNU PB2 '!E14,"")</f>
        <v/>
      </c>
      <c r="K12" s="90" t="str">
        <f>IF(ANNUAL!E14&gt;0,ANNUAL!E14,"")</f>
        <v/>
      </c>
      <c r="L12" s="92" t="str">
        <f t="shared" si="0"/>
        <v/>
      </c>
      <c r="M12" s="92" t="str">
        <f t="shared" si="1"/>
        <v/>
      </c>
      <c r="N12" s="93" t="str">
        <f t="shared" si="2"/>
        <v/>
      </c>
      <c r="O12" s="93" t="str">
        <f t="shared" si="3"/>
        <v/>
      </c>
      <c r="P12" s="94" t="str">
        <f>IF(OR(ISNUMBER(L12),ISNUMBER(M12),ISNUMBER(N12),ISNUMBER(O12),ISNUMBER(G12),ISNUMBER(K12)),SUM(L12,M12,N12,O12,('TT 1'!D13*0.3),(ANNUAL!D13*0.3)),"")</f>
        <v/>
      </c>
      <c r="Q12" s="88" t="str">
        <f>IF(ISNUMBER('UT1'!H14),'UT1'!H14,"")</f>
        <v/>
      </c>
      <c r="R12" s="88" t="str">
        <f>IF(ISNUMBER('UT 2'!H14),'UT 2'!H14,"")</f>
        <v/>
      </c>
      <c r="S12" s="89" t="str">
        <f>IF(ISNUMBER('UT 3 '!H14),'UT 3 '!H14,"")</f>
        <v/>
      </c>
      <c r="T12" s="90" t="str">
        <f>IF('TT 1'!H14&gt;0,'TT 1'!H14,"")</f>
        <v/>
      </c>
      <c r="U12" s="91" t="str">
        <f>IF('UT 4'!H14&gt;0,'UT 4'!H14,"")</f>
        <v/>
      </c>
      <c r="V12" s="91" t="str">
        <f>IF('UT 5PB1'!H14&gt;0,'UT 5PB1'!H14,"")</f>
        <v/>
      </c>
      <c r="W12" s="91" t="str">
        <f>IF('PREANNU PB2 '!H14&gt;0,'PREANNU PB2 '!H14,"")</f>
        <v/>
      </c>
      <c r="X12" s="90" t="str">
        <f>IF(ANNUAL!H14&gt;0,ANNUAL!H14,"")</f>
        <v/>
      </c>
      <c r="Y12" s="95" t="str">
        <f t="shared" si="4"/>
        <v/>
      </c>
      <c r="Z12" s="95" t="str">
        <f t="shared" si="5"/>
        <v/>
      </c>
      <c r="AA12" s="96" t="str">
        <f t="shared" si="6"/>
        <v/>
      </c>
      <c r="AB12" s="96" t="str">
        <f t="shared" si="7"/>
        <v/>
      </c>
      <c r="AC12" s="97" t="str">
        <f>IF(OR(ISNUMBER(Y12),ISNUMBER(Z12),ISNUMBER(AA12),ISNUMBER(AB12),ISNUMBER(T12),ISNUMBER(X12)),SUM(Y12,Z12,AA12,AB12,('TT 1'!E13*0.3),(ANNUAL!E13*0.3)),"")</f>
        <v/>
      </c>
      <c r="AD12" s="88" t="str">
        <f>IF(ISNUMBER('UT1'!K14),'UT1'!K14,"")</f>
        <v/>
      </c>
      <c r="AE12" s="88" t="str">
        <f>IF(ISNUMBER('UT 2'!K14),'UT 2'!K14,"")</f>
        <v/>
      </c>
      <c r="AF12" s="89" t="str">
        <f>IF(ISNUMBER('UT 3 '!K14),'UT 3 '!K14,"")</f>
        <v/>
      </c>
      <c r="AG12" s="90" t="str">
        <f>IF('TT 1'!K14&gt;0,'TT 1'!K14,"")</f>
        <v/>
      </c>
      <c r="AH12" s="91" t="str">
        <f>IF('UT 4'!K14&gt;0,'UT 4'!K14,"")</f>
        <v/>
      </c>
      <c r="AI12" s="91" t="str">
        <f>IF('UT 5PB1'!K14&gt;0,'UT 5PB1'!K14,"")</f>
        <v/>
      </c>
      <c r="AJ12" s="91" t="str">
        <f>IF('PREANNU PB2 '!K14&gt;0,'PREANNU PB2 '!K14,"")</f>
        <v/>
      </c>
      <c r="AK12" s="90" t="str">
        <f>IF(ANNUAL!K14&gt;0,ANNUAL!K14,"")</f>
        <v/>
      </c>
      <c r="AL12" s="95" t="str">
        <f t="shared" si="8"/>
        <v/>
      </c>
      <c r="AM12" s="95" t="str">
        <f t="shared" si="9"/>
        <v/>
      </c>
      <c r="AN12" s="96" t="str">
        <f t="shared" si="10"/>
        <v/>
      </c>
      <c r="AO12" s="96" t="str">
        <f t="shared" si="11"/>
        <v/>
      </c>
      <c r="AP12" s="97" t="str">
        <f>IF(OR(ISNUMBER(AL12),ISNUMBER(AM12),ISNUMBER(AN12),ISNUMBER(AO12),ISNUMBER(AG12),ISNUMBER(AK12)),SUM(AL12,AM12,AN12,AO12,('TT 1'!R13*0.3),(ANNUAL!R13*0.3)),"")</f>
        <v/>
      </c>
      <c r="AQ12" s="88" t="str">
        <f>IF(ISNUMBER('UT1'!N14),'UT1'!N14,"")</f>
        <v/>
      </c>
      <c r="AR12" s="88" t="str">
        <f>IF(ISNUMBER('UT 2'!N14),'UT 2'!N14,"")</f>
        <v/>
      </c>
      <c r="AS12" s="89" t="str">
        <f>IF(ISNUMBER('UT 3 '!N14),'UT 3 '!N14,"")</f>
        <v/>
      </c>
      <c r="AT12" s="90" t="str">
        <f>IF('TT 1'!N14&gt;0,'TT 1'!N14,"")</f>
        <v/>
      </c>
      <c r="AU12" s="91" t="str">
        <f>IF('UT 4'!N14&gt;0,'UT 4'!N14,"")</f>
        <v/>
      </c>
      <c r="AV12" s="91" t="str">
        <f>IF('UT 5PB1'!N14&gt;0,'UT 5PB1'!N14,"")</f>
        <v/>
      </c>
      <c r="AW12" s="91" t="str">
        <f>IF('PREANNU PB2 '!N14&gt;0,'PREANNU PB2 '!N14,"")</f>
        <v/>
      </c>
      <c r="AX12" s="90" t="str">
        <f>IF(ANNUAL!N14&gt;0,ANNUAL!N14,"")</f>
        <v/>
      </c>
      <c r="AY12" s="95" t="str">
        <f t="shared" si="12"/>
        <v/>
      </c>
      <c r="AZ12" s="95" t="str">
        <f t="shared" si="13"/>
        <v/>
      </c>
      <c r="BA12" s="96" t="str">
        <f t="shared" si="14"/>
        <v/>
      </c>
      <c r="BB12" s="96" t="str">
        <f t="shared" si="15"/>
        <v/>
      </c>
      <c r="BC12" s="97" t="str">
        <f>IF(OR(ISNUMBER(AY12),ISNUMBER(AZ12),ISNUMBER(BA12),ISNUMBER(BB12),ISNUMBER(AT12),ISNUMBER(AX12)),SUM(AY12,AZ12,BA12,BB12,('TT 1'!AC13*0.3),(ANNUAL!AE13*0.3)),"")</f>
        <v/>
      </c>
      <c r="BD12" s="89" t="str">
        <f>IF(ISNUMBER('UT1'!Q14),'UT1'!Q14,"")</f>
        <v/>
      </c>
      <c r="BE12" s="89" t="str">
        <f>IF(ISNUMBER('UT 2'!Q14),'UT 2'!Q14,"")</f>
        <v/>
      </c>
      <c r="BF12" s="89" t="str">
        <f>IF(ISNUMBER('UT 3 '!Q14),'UT 3 '!Q14,"")</f>
        <v/>
      </c>
      <c r="BG12" s="90" t="str">
        <f>IF('TT 1'!Q14&gt;0,'TT 1'!Q14,"")</f>
        <v/>
      </c>
      <c r="BH12" s="91" t="str">
        <f>IF('UT 4'!Q14&gt;0,'UT 4'!Q14,"")</f>
        <v/>
      </c>
      <c r="BI12" s="91" t="str">
        <f>IF('UT 5PB1'!Q14&gt;0,'UT 5PB1'!Q14,"")</f>
        <v/>
      </c>
      <c r="BJ12" s="91" t="str">
        <f>IF('PREANNU PB2 '!Q14&gt;0,'PREANNU PB2 '!Q14,"")</f>
        <v/>
      </c>
      <c r="BK12" s="90" t="str">
        <f>IF(ANNUAL!Q14&gt;0,ANNUAL!Q14,"")</f>
        <v/>
      </c>
      <c r="BL12" s="95" t="str">
        <f t="shared" si="16"/>
        <v/>
      </c>
      <c r="BM12" s="95" t="str">
        <f t="shared" si="17"/>
        <v/>
      </c>
      <c r="BN12" s="96" t="str">
        <f t="shared" si="18"/>
        <v/>
      </c>
      <c r="BO12" s="96" t="str">
        <f t="shared" si="19"/>
        <v/>
      </c>
      <c r="BP12" s="97" t="str">
        <f>IF(OR(ISNUMBER(BL12),ISNUMBER(BM12),ISNUMBER(BN12),ISNUMBER(BO12),ISNUMBER(BG12),ISNUMBER(BK12)),SUM(BL12,BM12,BN12,BO12,('TT 1'!AP13*0.3),(ANNUAL!AR13*0.3)),"")</f>
        <v/>
      </c>
      <c r="BQ12" s="88" t="str">
        <f>IF(ISNUMBER('UT1'!T14),'UT1'!T14,"")</f>
        <v/>
      </c>
      <c r="BR12" s="88" t="str">
        <f>IF(ISNUMBER('UT 2'!T14),'UT 2'!T14,"")</f>
        <v/>
      </c>
      <c r="BS12" s="89" t="str">
        <f>IF(ISNUMBER('UT 3 '!T14),'UT 3 '!T14,"")</f>
        <v/>
      </c>
      <c r="BT12" s="90" t="str">
        <f>IF('TT 1'!T14&gt;0,'TT 1'!T14,"")</f>
        <v/>
      </c>
      <c r="BU12" s="91" t="str">
        <f>IF('UT 4'!T14&gt;0,'UT 4'!T14,"")</f>
        <v/>
      </c>
      <c r="BV12" s="91" t="str">
        <f>IF('UT 5PB1'!T14&gt;0,'UT 5PB1'!T14,"")</f>
        <v/>
      </c>
      <c r="BW12" s="91" t="str">
        <f>IF('PREANNU PB2 '!T14&gt;0,'PREANNU PB2 '!T14,"")</f>
        <v/>
      </c>
      <c r="BX12" s="90" t="str">
        <f>IF(ANNUAL!T14&gt;0,ANNUAL!T14,"")</f>
        <v/>
      </c>
      <c r="BY12" s="95" t="str">
        <f t="shared" si="20"/>
        <v/>
      </c>
      <c r="BZ12" s="95" t="str">
        <f t="shared" si="21"/>
        <v/>
      </c>
      <c r="CA12" s="96" t="str">
        <f t="shared" si="22"/>
        <v/>
      </c>
      <c r="CB12" s="96" t="str">
        <f t="shared" si="23"/>
        <v/>
      </c>
      <c r="CC12" s="97" t="str">
        <f>IF(OR(ISNUMBER(BY12),ISNUMBER(BZ12),ISNUMBER(CA12),ISNUMBER(CB12),ISNUMBER(BT12),ISNUMBER(BX12)),SUM(BY12,BZ12,CA12,CB12,('TT 1'!BC13*0.3),(ANNUAL!BE13*0.3)),"")</f>
        <v/>
      </c>
      <c r="CD12" s="89" t="str">
        <f>IF(ISNUMBER('UT1'!W14),'UT1'!W14,"")</f>
        <v/>
      </c>
      <c r="CE12" s="89" t="str">
        <f>IF(ISNUMBER('UT 2'!W14),'UT 2'!W14,"")</f>
        <v/>
      </c>
      <c r="CF12" s="89" t="str">
        <f>IF(ISNUMBER('UT 3 '!W14),'UT 3 '!W14,"")</f>
        <v/>
      </c>
      <c r="CG12" s="90" t="str">
        <f>IF('TT 1'!W14&gt;0,'TT 1'!W14,"")</f>
        <v/>
      </c>
      <c r="CH12" s="91" t="str">
        <f>IF('UT 4'!W14&gt;0,'UT 4'!W14,"")</f>
        <v/>
      </c>
      <c r="CI12" s="99" t="str">
        <f>IF('UT 5PB1'!W14&gt;0,'UT 5PB1'!W14,"")</f>
        <v/>
      </c>
      <c r="CJ12" s="91" t="str">
        <f>IF('PREANNU PB2 '!W14&gt;0,'PREANNU PB2 '!W14,"")</f>
        <v/>
      </c>
      <c r="CK12" s="90" t="str">
        <f>IF(ANNUAL!W14&gt;0,ANNUAL!W14,"")</f>
        <v/>
      </c>
      <c r="CL12" s="95" t="str">
        <f t="shared" si="24"/>
        <v/>
      </c>
      <c r="CM12" s="95" t="str">
        <f t="shared" si="25"/>
        <v/>
      </c>
      <c r="CN12" s="96" t="str">
        <f t="shared" si="26"/>
        <v/>
      </c>
      <c r="CO12" s="96" t="str">
        <f t="shared" si="27"/>
        <v/>
      </c>
      <c r="CP12" s="97" t="str">
        <f>IF(OR(ISNUMBER(CL12),ISNUMBER(CM12),ISNUMBER(CN12),ISNUMBER(CO12),ISNUMBER(CG12),ISNUMBER(CK12)),SUM(CL12,CM12,CN12,CO12,('TT 1'!BP13*0.3),(ANNUAL!BR13*0.3)),"")</f>
        <v/>
      </c>
      <c r="CQ12" s="98" t="str">
        <f t="shared" si="28"/>
        <v/>
      </c>
      <c r="CR12" s="98" t="str">
        <f t="shared" si="29"/>
        <v/>
      </c>
      <c r="CS12" s="98" t="str">
        <f t="shared" si="30"/>
        <v/>
      </c>
      <c r="CT12" s="98" t="str">
        <f t="shared" si="31"/>
        <v/>
      </c>
      <c r="CU12" s="98" t="str">
        <f t="shared" si="32"/>
        <v/>
      </c>
      <c r="CV12" s="98" t="str">
        <f t="shared" si="33"/>
        <v/>
      </c>
      <c r="CW12" s="98" t="str">
        <f t="shared" si="34"/>
        <v/>
      </c>
      <c r="CX12" s="98">
        <f t="shared" si="35"/>
        <v>0</v>
      </c>
      <c r="CY12" s="57" t="e">
        <f>CX12/'Student Profile'!P13</f>
        <v>#DIV/0!</v>
      </c>
      <c r="CZ12" s="57">
        <f t="shared" si="36"/>
        <v>1</v>
      </c>
    </row>
    <row r="13" spans="1:104" ht="24.75" customHeight="1">
      <c r="A13" s="57" t="str">
        <f>ANNUAL!A15</f>
        <v/>
      </c>
      <c r="B13" s="87" t="str">
        <f>ANNUAL!B15</f>
        <v/>
      </c>
      <c r="C13" s="57" t="str">
        <f>IF('Student Profile'!D14&gt;0,'Student Profile'!D14,"")</f>
        <v/>
      </c>
      <c r="D13" s="88" t="str">
        <f>IF(ISNUMBER('UT1'!E15),'UT1'!E15,"")</f>
        <v/>
      </c>
      <c r="E13" s="88" t="str">
        <f>IF(ISNUMBER('UT 2'!E15),'UT 2'!E15,"")</f>
        <v/>
      </c>
      <c r="F13" s="89" t="str">
        <f>IF(ISNUMBER('UT 3 '!E15),'UT 3 '!E15,"")</f>
        <v/>
      </c>
      <c r="G13" s="90" t="str">
        <f>IF('TT 1'!E15&gt;0,'TT 1'!E15,"")</f>
        <v/>
      </c>
      <c r="H13" s="91" t="str">
        <f>IF('UT 4'!E15&gt;0,'UT 4'!E15,"")</f>
        <v/>
      </c>
      <c r="I13" s="91" t="str">
        <f>IF('UT 5PB1'!E15&gt;0,'UT 5PB1'!E15,"")</f>
        <v/>
      </c>
      <c r="J13" s="91" t="str">
        <f>IF('PREANNU PB2 '!E15&gt;0,'PREANNU PB2 '!E15,"")</f>
        <v/>
      </c>
      <c r="K13" s="90" t="str">
        <f>IF(ANNUAL!E15&gt;0,ANNUAL!E15,"")</f>
        <v/>
      </c>
      <c r="L13" s="92" t="str">
        <f t="shared" si="0"/>
        <v/>
      </c>
      <c r="M13" s="92" t="str">
        <f t="shared" si="1"/>
        <v/>
      </c>
      <c r="N13" s="93" t="str">
        <f t="shared" si="2"/>
        <v/>
      </c>
      <c r="O13" s="93" t="str">
        <f t="shared" si="3"/>
        <v/>
      </c>
      <c r="P13" s="94" t="str">
        <f>IF(OR(ISNUMBER(L13),ISNUMBER(M13),ISNUMBER(N13),ISNUMBER(O13),ISNUMBER(G13),ISNUMBER(K13)),SUM(L13,M13,N13,O13,('TT 1'!D14*0.3),(ANNUAL!D14*0.3)),"")</f>
        <v/>
      </c>
      <c r="Q13" s="88" t="str">
        <f>IF(ISNUMBER('UT1'!H15),'UT1'!H15,"")</f>
        <v/>
      </c>
      <c r="R13" s="88" t="str">
        <f>IF(ISNUMBER('UT 2'!H15),'UT 2'!H15,"")</f>
        <v/>
      </c>
      <c r="S13" s="89" t="str">
        <f>IF(ISNUMBER('UT 3 '!H15),'UT 3 '!H15,"")</f>
        <v/>
      </c>
      <c r="T13" s="90" t="str">
        <f>IF('TT 1'!H15&gt;0,'TT 1'!H15,"")</f>
        <v/>
      </c>
      <c r="U13" s="91" t="str">
        <f>IF('UT 4'!H15&gt;0,'UT 4'!H15,"")</f>
        <v/>
      </c>
      <c r="V13" s="91" t="str">
        <f>IF('UT 5PB1'!H15&gt;0,'UT 5PB1'!H15,"")</f>
        <v/>
      </c>
      <c r="W13" s="91" t="str">
        <f>IF('PREANNU PB2 '!H15&gt;0,'PREANNU PB2 '!H15,"")</f>
        <v/>
      </c>
      <c r="X13" s="90" t="str">
        <f>IF(ANNUAL!H15&gt;0,ANNUAL!H15,"")</f>
        <v/>
      </c>
      <c r="Y13" s="95" t="str">
        <f t="shared" si="4"/>
        <v/>
      </c>
      <c r="Z13" s="95" t="str">
        <f t="shared" si="5"/>
        <v/>
      </c>
      <c r="AA13" s="96" t="str">
        <f t="shared" si="6"/>
        <v/>
      </c>
      <c r="AB13" s="96" t="str">
        <f t="shared" si="7"/>
        <v/>
      </c>
      <c r="AC13" s="97" t="str">
        <f>IF(OR(ISNUMBER(Y13),ISNUMBER(Z13),ISNUMBER(AA13),ISNUMBER(AB13),ISNUMBER(T13),ISNUMBER(X13)),SUM(Y13,Z13,AA13,AB13,('TT 1'!E14*0.3),(ANNUAL!E14*0.3)),"")</f>
        <v/>
      </c>
      <c r="AD13" s="88" t="str">
        <f>IF(ISNUMBER('UT1'!K15),'UT1'!K15,"")</f>
        <v/>
      </c>
      <c r="AE13" s="88" t="str">
        <f>IF(ISNUMBER('UT 2'!K15),'UT 2'!K15,"")</f>
        <v/>
      </c>
      <c r="AF13" s="89" t="str">
        <f>IF(ISNUMBER('UT 3 '!K15),'UT 3 '!K15,"")</f>
        <v/>
      </c>
      <c r="AG13" s="90" t="str">
        <f>IF('TT 1'!K15&gt;0,'TT 1'!K15,"")</f>
        <v/>
      </c>
      <c r="AH13" s="91" t="str">
        <f>IF('UT 4'!K15&gt;0,'UT 4'!K15,"")</f>
        <v/>
      </c>
      <c r="AI13" s="91" t="str">
        <f>IF('UT 5PB1'!K15&gt;0,'UT 5PB1'!K15,"")</f>
        <v/>
      </c>
      <c r="AJ13" s="91" t="str">
        <f>IF('PREANNU PB2 '!K15&gt;0,'PREANNU PB2 '!K15,"")</f>
        <v/>
      </c>
      <c r="AK13" s="90" t="str">
        <f>IF(ANNUAL!K15&gt;0,ANNUAL!K15,"")</f>
        <v/>
      </c>
      <c r="AL13" s="95" t="str">
        <f t="shared" si="8"/>
        <v/>
      </c>
      <c r="AM13" s="95" t="str">
        <f t="shared" si="9"/>
        <v/>
      </c>
      <c r="AN13" s="96" t="str">
        <f t="shared" si="10"/>
        <v/>
      </c>
      <c r="AO13" s="96" t="str">
        <f t="shared" si="11"/>
        <v/>
      </c>
      <c r="AP13" s="97" t="str">
        <f>IF(OR(ISNUMBER(AL13),ISNUMBER(AM13),ISNUMBER(AN13),ISNUMBER(AO13),ISNUMBER(AG13),ISNUMBER(AK13)),SUM(AL13,AM13,AN13,AO13,('TT 1'!R14*0.3),(ANNUAL!R14*0.3)),"")</f>
        <v/>
      </c>
      <c r="AQ13" s="88" t="str">
        <f>IF(ISNUMBER('UT1'!N15),'UT1'!N15,"")</f>
        <v/>
      </c>
      <c r="AR13" s="88" t="str">
        <f>IF(ISNUMBER('UT 2'!N15),'UT 2'!N15,"")</f>
        <v/>
      </c>
      <c r="AS13" s="89" t="str">
        <f>IF(ISNUMBER('UT 3 '!N15),'UT 3 '!N15,"")</f>
        <v/>
      </c>
      <c r="AT13" s="90" t="str">
        <f>IF('TT 1'!N15&gt;0,'TT 1'!N15,"")</f>
        <v/>
      </c>
      <c r="AU13" s="91" t="str">
        <f>IF('UT 4'!N15&gt;0,'UT 4'!N15,"")</f>
        <v/>
      </c>
      <c r="AV13" s="91" t="str">
        <f>IF('UT 5PB1'!N15&gt;0,'UT 5PB1'!N15,"")</f>
        <v/>
      </c>
      <c r="AW13" s="91" t="str">
        <f>IF('PREANNU PB2 '!N15&gt;0,'PREANNU PB2 '!N15,"")</f>
        <v/>
      </c>
      <c r="AX13" s="90" t="str">
        <f>IF(ANNUAL!N15&gt;0,ANNUAL!N15,"")</f>
        <v/>
      </c>
      <c r="AY13" s="95" t="str">
        <f t="shared" si="12"/>
        <v/>
      </c>
      <c r="AZ13" s="95" t="str">
        <f t="shared" si="13"/>
        <v/>
      </c>
      <c r="BA13" s="96" t="str">
        <f t="shared" si="14"/>
        <v/>
      </c>
      <c r="BB13" s="96" t="str">
        <f t="shared" si="15"/>
        <v/>
      </c>
      <c r="BC13" s="97" t="str">
        <f>IF(OR(ISNUMBER(AY13),ISNUMBER(AZ13),ISNUMBER(BA13),ISNUMBER(BB13),ISNUMBER(AT13),ISNUMBER(AX13)),SUM(AY13,AZ13,BA13,BB13,('TT 1'!AC14*0.3),(ANNUAL!AE14*0.3)),"")</f>
        <v/>
      </c>
      <c r="BD13" s="89" t="str">
        <f>IF(ISNUMBER('UT1'!Q15),'UT1'!Q15,"")</f>
        <v/>
      </c>
      <c r="BE13" s="89" t="str">
        <f>IF(ISNUMBER('UT 2'!Q15),'UT 2'!Q15,"")</f>
        <v/>
      </c>
      <c r="BF13" s="89" t="str">
        <f>IF(ISNUMBER('UT 3 '!Q15),'UT 3 '!Q15,"")</f>
        <v/>
      </c>
      <c r="BG13" s="90" t="str">
        <f>IF('TT 1'!Q15&gt;0,'TT 1'!Q15,"")</f>
        <v/>
      </c>
      <c r="BH13" s="91" t="str">
        <f>IF('UT 4'!Q15&gt;0,'UT 4'!Q15,"")</f>
        <v/>
      </c>
      <c r="BI13" s="91" t="str">
        <f>IF('UT 5PB1'!Q15&gt;0,'UT 5PB1'!Q15,"")</f>
        <v/>
      </c>
      <c r="BJ13" s="91" t="str">
        <f>IF('PREANNU PB2 '!Q15&gt;0,'PREANNU PB2 '!Q15,"")</f>
        <v/>
      </c>
      <c r="BK13" s="90" t="str">
        <f>IF(ANNUAL!Q15&gt;0,ANNUAL!Q15,"")</f>
        <v/>
      </c>
      <c r="BL13" s="95" t="str">
        <f t="shared" si="16"/>
        <v/>
      </c>
      <c r="BM13" s="95" t="str">
        <f t="shared" si="17"/>
        <v/>
      </c>
      <c r="BN13" s="96" t="str">
        <f t="shared" si="18"/>
        <v/>
      </c>
      <c r="BO13" s="96" t="str">
        <f t="shared" si="19"/>
        <v/>
      </c>
      <c r="BP13" s="97" t="str">
        <f>IF(OR(ISNUMBER(BL13),ISNUMBER(BM13),ISNUMBER(BN13),ISNUMBER(BO13),ISNUMBER(BG13),ISNUMBER(BK13)),SUM(BL13,BM13,BN13,BO13,('TT 1'!AP14*0.3),(ANNUAL!AR14*0.3)),"")</f>
        <v/>
      </c>
      <c r="BQ13" s="89" t="str">
        <f>IF(ISNUMBER('UT1'!T15),'UT1'!T15,"")</f>
        <v/>
      </c>
      <c r="BR13" s="89" t="str">
        <f>IF(ISNUMBER('UT 2'!T15),'UT 2'!T15,"")</f>
        <v/>
      </c>
      <c r="BS13" s="89" t="str">
        <f>IF(ISNUMBER('UT 3 '!T15),'UT 3 '!T15,"")</f>
        <v/>
      </c>
      <c r="BT13" s="90" t="str">
        <f>IF('TT 1'!T15&gt;0,'TT 1'!T15,"")</f>
        <v/>
      </c>
      <c r="BU13" s="91" t="str">
        <f>IF('UT 4'!T15&gt;0,'UT 4'!T15,"")</f>
        <v/>
      </c>
      <c r="BV13" s="91" t="str">
        <f>IF('UT 5PB1'!T15&gt;0,'UT 5PB1'!T15,"")</f>
        <v/>
      </c>
      <c r="BW13" s="91" t="str">
        <f>IF('PREANNU PB2 '!T15&gt;0,'PREANNU PB2 '!T15,"")</f>
        <v/>
      </c>
      <c r="BX13" s="90" t="str">
        <f>IF(ANNUAL!T15&gt;0,ANNUAL!T15,"")</f>
        <v/>
      </c>
      <c r="BY13" s="95" t="str">
        <f t="shared" si="20"/>
        <v/>
      </c>
      <c r="BZ13" s="95" t="str">
        <f t="shared" si="21"/>
        <v/>
      </c>
      <c r="CA13" s="96" t="str">
        <f t="shared" si="22"/>
        <v/>
      </c>
      <c r="CB13" s="96" t="str">
        <f t="shared" si="23"/>
        <v/>
      </c>
      <c r="CC13" s="97" t="str">
        <f>IF(OR(ISNUMBER(BY13),ISNUMBER(BZ13),ISNUMBER(CA13),ISNUMBER(CB13),ISNUMBER(BT13),ISNUMBER(BX13)),SUM(BY13,BZ13,CA13,CB13,('TT 1'!BC14*0.3),(ANNUAL!BE14*0.3)),"")</f>
        <v/>
      </c>
      <c r="CD13" s="88" t="str">
        <f>IF(ISNUMBER('UT1'!W15),'UT1'!W15,"")</f>
        <v/>
      </c>
      <c r="CE13" s="89" t="str">
        <f>IF(ISNUMBER('UT 2'!W15),'UT 2'!W15,"")</f>
        <v/>
      </c>
      <c r="CF13" s="89" t="str">
        <f>IF(ISNUMBER('UT 3 '!W15),'UT 3 '!W15,"")</f>
        <v/>
      </c>
      <c r="CG13" s="90" t="str">
        <f>IF('TT 1'!W15&gt;0,'TT 1'!W15,"")</f>
        <v/>
      </c>
      <c r="CH13" s="91" t="str">
        <f>IF('UT 4'!W15&gt;0,'UT 4'!W15,"")</f>
        <v/>
      </c>
      <c r="CI13" s="91" t="str">
        <f>IF('UT 5PB1'!W15&gt;0,'UT 5PB1'!W15,"")</f>
        <v/>
      </c>
      <c r="CJ13" s="91" t="str">
        <f>IF('PREANNU PB2 '!W15&gt;0,'PREANNU PB2 '!W15,"")</f>
        <v/>
      </c>
      <c r="CK13" s="90" t="str">
        <f>IF(ANNUAL!W15&gt;0,ANNUAL!W15,"")</f>
        <v/>
      </c>
      <c r="CL13" s="95" t="str">
        <f t="shared" si="24"/>
        <v/>
      </c>
      <c r="CM13" s="95" t="str">
        <f t="shared" si="25"/>
        <v/>
      </c>
      <c r="CN13" s="96" t="str">
        <f t="shared" si="26"/>
        <v/>
      </c>
      <c r="CO13" s="96" t="str">
        <f t="shared" si="27"/>
        <v/>
      </c>
      <c r="CP13" s="97" t="str">
        <f>IF(OR(ISNUMBER(CL13),ISNUMBER(CM13),ISNUMBER(CN13),ISNUMBER(CO13),ISNUMBER(CG13),ISNUMBER(CK13)),SUM(CL13,CM13,CN13,CO13,('TT 1'!BP14*0.3),(ANNUAL!BR14*0.3)),"")</f>
        <v/>
      </c>
      <c r="CQ13" s="98" t="str">
        <f t="shared" si="28"/>
        <v/>
      </c>
      <c r="CR13" s="98" t="str">
        <f t="shared" si="29"/>
        <v/>
      </c>
      <c r="CS13" s="98" t="str">
        <f t="shared" si="30"/>
        <v/>
      </c>
      <c r="CT13" s="98" t="str">
        <f t="shared" si="31"/>
        <v/>
      </c>
      <c r="CU13" s="98" t="str">
        <f t="shared" si="32"/>
        <v/>
      </c>
      <c r="CV13" s="98" t="str">
        <f t="shared" si="33"/>
        <v/>
      </c>
      <c r="CW13" s="98" t="str">
        <f t="shared" si="34"/>
        <v/>
      </c>
      <c r="CX13" s="98">
        <f t="shared" si="35"/>
        <v>0</v>
      </c>
      <c r="CY13" s="57" t="e">
        <f>CX13/'Student Profile'!P14</f>
        <v>#DIV/0!</v>
      </c>
      <c r="CZ13" s="57">
        <f t="shared" si="36"/>
        <v>1</v>
      </c>
    </row>
    <row r="14" spans="1:104" ht="24.75" customHeight="1">
      <c r="A14" s="57" t="str">
        <f>ANNUAL!A16</f>
        <v/>
      </c>
      <c r="B14" s="87" t="str">
        <f>ANNUAL!B16</f>
        <v/>
      </c>
      <c r="C14" s="57" t="str">
        <f>IF('Student Profile'!D15&gt;0,'Student Profile'!D15,"")</f>
        <v/>
      </c>
      <c r="D14" s="88" t="str">
        <f>IF(ISNUMBER('UT1'!E16),'UT1'!E16,"")</f>
        <v/>
      </c>
      <c r="E14" s="88" t="str">
        <f>IF(ISNUMBER('UT 2'!E16),'UT 2'!E16,"")</f>
        <v/>
      </c>
      <c r="F14" s="89" t="str">
        <f>IF(ISNUMBER('UT 3 '!E16),'UT 3 '!E16,"")</f>
        <v/>
      </c>
      <c r="G14" s="90" t="str">
        <f>IF('TT 1'!E16&gt;0,'TT 1'!E16,"")</f>
        <v/>
      </c>
      <c r="H14" s="91" t="str">
        <f>IF('UT 4'!E16&gt;0,'UT 4'!E16,"")</f>
        <v/>
      </c>
      <c r="I14" s="91" t="str">
        <f>IF('UT 5PB1'!E16&gt;0,'UT 5PB1'!E16,"")</f>
        <v/>
      </c>
      <c r="J14" s="91" t="str">
        <f>IF('PREANNU PB2 '!E16&gt;0,'PREANNU PB2 '!E16,"")</f>
        <v/>
      </c>
      <c r="K14" s="90" t="str">
        <f>IF(ANNUAL!E16&gt;0,ANNUAL!E16,"")</f>
        <v/>
      </c>
      <c r="L14" s="92" t="str">
        <f t="shared" si="0"/>
        <v/>
      </c>
      <c r="M14" s="92" t="str">
        <f t="shared" si="1"/>
        <v/>
      </c>
      <c r="N14" s="93" t="str">
        <f t="shared" si="2"/>
        <v/>
      </c>
      <c r="O14" s="93" t="str">
        <f t="shared" si="3"/>
        <v/>
      </c>
      <c r="P14" s="94" t="str">
        <f>IF(OR(ISNUMBER(L14),ISNUMBER(M14),ISNUMBER(N14),ISNUMBER(O14),ISNUMBER(G14),ISNUMBER(K14)),SUM(L14,M14,N14,O14,('TT 1'!D15*0.3),(ANNUAL!D15*0.3)),"")</f>
        <v/>
      </c>
      <c r="Q14" s="88" t="str">
        <f>IF(ISNUMBER('UT1'!H16),'UT1'!H16,"")</f>
        <v/>
      </c>
      <c r="R14" s="89" t="str">
        <f>IF(ISNUMBER('UT 2'!H16),'UT 2'!H16,"")</f>
        <v/>
      </c>
      <c r="S14" s="89" t="str">
        <f>IF(ISNUMBER('UT 3 '!H16),'UT 3 '!H16,"")</f>
        <v/>
      </c>
      <c r="T14" s="90" t="str">
        <f>IF('TT 1'!H16&gt;0,'TT 1'!H16,"")</f>
        <v/>
      </c>
      <c r="U14" s="91" t="str">
        <f>IF('UT 4'!H16&gt;0,'UT 4'!H16,"")</f>
        <v/>
      </c>
      <c r="V14" s="91" t="str">
        <f>IF('UT 5PB1'!H16&gt;0,'UT 5PB1'!H16,"")</f>
        <v/>
      </c>
      <c r="W14" s="91" t="str">
        <f>IF('PREANNU PB2 '!H16&gt;0,'PREANNU PB2 '!H16,"")</f>
        <v/>
      </c>
      <c r="X14" s="90" t="str">
        <f>IF(ANNUAL!H16&gt;0,ANNUAL!H16,"")</f>
        <v/>
      </c>
      <c r="Y14" s="95" t="str">
        <f t="shared" si="4"/>
        <v/>
      </c>
      <c r="Z14" s="95" t="str">
        <f t="shared" si="5"/>
        <v/>
      </c>
      <c r="AA14" s="96" t="str">
        <f t="shared" si="6"/>
        <v/>
      </c>
      <c r="AB14" s="96" t="str">
        <f t="shared" si="7"/>
        <v/>
      </c>
      <c r="AC14" s="97" t="str">
        <f>IF(OR(ISNUMBER(Y14),ISNUMBER(Z14),ISNUMBER(AA14),ISNUMBER(AB14),ISNUMBER(T14),ISNUMBER(X14)),SUM(Y14,Z14,AA14,AB14,('TT 1'!E15*0.3),(ANNUAL!E15*0.3)),"")</f>
        <v/>
      </c>
      <c r="AD14" s="88" t="str">
        <f>IF(ISNUMBER('UT1'!K16),'UT1'!K16,"")</f>
        <v/>
      </c>
      <c r="AE14" s="89" t="str">
        <f>IF(ISNUMBER('UT 2'!K16),'UT 2'!K16,"")</f>
        <v/>
      </c>
      <c r="AF14" s="89" t="str">
        <f>IF(ISNUMBER('UT 3 '!K16),'UT 3 '!K16,"")</f>
        <v/>
      </c>
      <c r="AG14" s="90" t="str">
        <f>IF('TT 1'!K16&gt;0,'TT 1'!K16,"")</f>
        <v/>
      </c>
      <c r="AH14" s="91" t="str">
        <f>IF('UT 4'!K16&gt;0,'UT 4'!K16,"")</f>
        <v/>
      </c>
      <c r="AI14" s="91" t="str">
        <f>IF('UT 5PB1'!K16&gt;0,'UT 5PB1'!K16,"")</f>
        <v/>
      </c>
      <c r="AJ14" s="91" t="str">
        <f>IF('PREANNU PB2 '!K16&gt;0,'PREANNU PB2 '!K16,"")</f>
        <v/>
      </c>
      <c r="AK14" s="90" t="str">
        <f>IF(ANNUAL!K16&gt;0,ANNUAL!K16,"")</f>
        <v/>
      </c>
      <c r="AL14" s="95" t="str">
        <f t="shared" si="8"/>
        <v/>
      </c>
      <c r="AM14" s="95" t="str">
        <f t="shared" si="9"/>
        <v/>
      </c>
      <c r="AN14" s="96" t="str">
        <f t="shared" si="10"/>
        <v/>
      </c>
      <c r="AO14" s="96" t="str">
        <f t="shared" si="11"/>
        <v/>
      </c>
      <c r="AP14" s="97" t="str">
        <f>IF(OR(ISNUMBER(AL14),ISNUMBER(AM14),ISNUMBER(AN14),ISNUMBER(AO14),ISNUMBER(AG14),ISNUMBER(AK14)),SUM(AL14,AM14,AN14,AO14,('TT 1'!R15*0.3),(ANNUAL!R15*0.3)),"")</f>
        <v/>
      </c>
      <c r="AQ14" s="88" t="str">
        <f>IF(ISNUMBER('UT1'!N16),'UT1'!N16,"")</f>
        <v/>
      </c>
      <c r="AR14" s="89" t="str">
        <f>IF(ISNUMBER('UT 2'!N16),'UT 2'!N16,"")</f>
        <v/>
      </c>
      <c r="AS14" s="89" t="str">
        <f>IF(ISNUMBER('UT 3 '!N16),'UT 3 '!N16,"")</f>
        <v/>
      </c>
      <c r="AT14" s="90" t="str">
        <f>IF('TT 1'!N16&gt;0,'TT 1'!N16,"")</f>
        <v/>
      </c>
      <c r="AU14" s="91" t="str">
        <f>IF('UT 4'!N16&gt;0,'UT 4'!N16,"")</f>
        <v/>
      </c>
      <c r="AV14" s="91" t="str">
        <f>IF('UT 5PB1'!N16&gt;0,'UT 5PB1'!N16,"")</f>
        <v/>
      </c>
      <c r="AW14" s="91" t="str">
        <f>IF('PREANNU PB2 '!N16&gt;0,'PREANNU PB2 '!N16,"")</f>
        <v/>
      </c>
      <c r="AX14" s="90" t="str">
        <f>IF(ANNUAL!N16&gt;0,ANNUAL!N16,"")</f>
        <v/>
      </c>
      <c r="AY14" s="95" t="str">
        <f t="shared" si="12"/>
        <v/>
      </c>
      <c r="AZ14" s="95" t="str">
        <f t="shared" si="13"/>
        <v/>
      </c>
      <c r="BA14" s="96" t="str">
        <f t="shared" si="14"/>
        <v/>
      </c>
      <c r="BB14" s="96" t="str">
        <f t="shared" si="15"/>
        <v/>
      </c>
      <c r="BC14" s="97" t="str">
        <f>IF(OR(ISNUMBER(AY14),ISNUMBER(AZ14),ISNUMBER(BA14),ISNUMBER(BB14),ISNUMBER(AT14),ISNUMBER(AX14)),SUM(AY14,AZ14,BA14,BB14,('TT 1'!AC15*0.3),(ANNUAL!AE15*0.3)),"")</f>
        <v/>
      </c>
      <c r="BD14" s="89" t="str">
        <f>IF(ISNUMBER('UT1'!Q16),'UT1'!Q16,"")</f>
        <v/>
      </c>
      <c r="BE14" s="89" t="str">
        <f>IF(ISNUMBER('UT 2'!Q16),'UT 2'!Q16,"")</f>
        <v/>
      </c>
      <c r="BF14" s="89" t="str">
        <f>IF(ISNUMBER('UT 3 '!Q16),'UT 3 '!Q16,"")</f>
        <v/>
      </c>
      <c r="BG14" s="90" t="str">
        <f>IF('TT 1'!Q16&gt;0,'TT 1'!Q16,"")</f>
        <v/>
      </c>
      <c r="BH14" s="91" t="str">
        <f>IF('UT 4'!Q16&gt;0,'UT 4'!Q16,"")</f>
        <v/>
      </c>
      <c r="BI14" s="91" t="str">
        <f>IF('UT 5PB1'!Q16&gt;0,'UT 5PB1'!Q16,"")</f>
        <v/>
      </c>
      <c r="BJ14" s="91" t="str">
        <f>IF('PREANNU PB2 '!Q16&gt;0,'PREANNU PB2 '!Q16,"")</f>
        <v/>
      </c>
      <c r="BK14" s="90" t="str">
        <f>IF(ANNUAL!Q16&gt;0,ANNUAL!Q16,"")</f>
        <v/>
      </c>
      <c r="BL14" s="95" t="str">
        <f t="shared" si="16"/>
        <v/>
      </c>
      <c r="BM14" s="95" t="str">
        <f t="shared" si="17"/>
        <v/>
      </c>
      <c r="BN14" s="96" t="str">
        <f t="shared" si="18"/>
        <v/>
      </c>
      <c r="BO14" s="96" t="str">
        <f t="shared" si="19"/>
        <v/>
      </c>
      <c r="BP14" s="97" t="str">
        <f>IF(OR(ISNUMBER(BL14),ISNUMBER(BM14),ISNUMBER(BN14),ISNUMBER(BO14),ISNUMBER(BG14),ISNUMBER(BK14)),SUM(BL14,BM14,BN14,BO14,('TT 1'!AP15*0.3),(ANNUAL!AR15*0.3)),"")</f>
        <v/>
      </c>
      <c r="BQ14" s="88" t="str">
        <f>IF(ISNUMBER('UT1'!T16),'UT1'!T16,"")</f>
        <v/>
      </c>
      <c r="BR14" s="89" t="str">
        <f>IF(ISNUMBER('UT 2'!T16),'UT 2'!T16,"")</f>
        <v/>
      </c>
      <c r="BS14" s="89" t="str">
        <f>IF(ISNUMBER('UT 3 '!T16),'UT 3 '!T16,"")</f>
        <v/>
      </c>
      <c r="BT14" s="90" t="str">
        <f>IF('TT 1'!T16&gt;0,'TT 1'!T16,"")</f>
        <v/>
      </c>
      <c r="BU14" s="91" t="str">
        <f>IF('UT 4'!T16&gt;0,'UT 4'!T16,"")</f>
        <v/>
      </c>
      <c r="BV14" s="91" t="str">
        <f>IF('UT 5PB1'!T16&gt;0,'UT 5PB1'!T16,"")</f>
        <v/>
      </c>
      <c r="BW14" s="91" t="str">
        <f>IF('PREANNU PB2 '!T16&gt;0,'PREANNU PB2 '!T16,"")</f>
        <v/>
      </c>
      <c r="BX14" s="90" t="str">
        <f>IF(ANNUAL!T16&gt;0,ANNUAL!T16,"")</f>
        <v/>
      </c>
      <c r="BY14" s="95" t="str">
        <f t="shared" si="20"/>
        <v/>
      </c>
      <c r="BZ14" s="95" t="str">
        <f t="shared" si="21"/>
        <v/>
      </c>
      <c r="CA14" s="96" t="str">
        <f t="shared" si="22"/>
        <v/>
      </c>
      <c r="CB14" s="96" t="str">
        <f t="shared" si="23"/>
        <v/>
      </c>
      <c r="CC14" s="97" t="str">
        <f>IF(OR(ISNUMBER(BY14),ISNUMBER(BZ14),ISNUMBER(CA14),ISNUMBER(CB14),ISNUMBER(BT14),ISNUMBER(BX14)),SUM(BY14,BZ14,CA14,CB14,('TT 1'!BC15*0.3),(ANNUAL!BE15*0.3)),"")</f>
        <v/>
      </c>
      <c r="CD14" s="89" t="str">
        <f>IF(ISNUMBER('UT1'!W16),'UT1'!W16,"")</f>
        <v/>
      </c>
      <c r="CE14" s="89" t="str">
        <f>IF(ISNUMBER('UT 2'!W16),'UT 2'!W16,"")</f>
        <v/>
      </c>
      <c r="CF14" s="89" t="str">
        <f>IF(ISNUMBER('UT 3 '!W16),'UT 3 '!W16,"")</f>
        <v/>
      </c>
      <c r="CG14" s="90" t="str">
        <f>IF('TT 1'!W16&gt;0,'TT 1'!W16,"")</f>
        <v/>
      </c>
      <c r="CH14" s="91" t="str">
        <f>IF('UT 4'!W16&gt;0,'UT 4'!W16,"")</f>
        <v/>
      </c>
      <c r="CI14" s="91" t="str">
        <f>IF('UT 5PB1'!W16&gt;0,'UT 5PB1'!W16,"")</f>
        <v/>
      </c>
      <c r="CJ14" s="91" t="str">
        <f>IF('PREANNU PB2 '!W16&gt;0,'PREANNU PB2 '!W16,"")</f>
        <v/>
      </c>
      <c r="CK14" s="90" t="str">
        <f>IF(ANNUAL!W16&gt;0,ANNUAL!W16,"")</f>
        <v/>
      </c>
      <c r="CL14" s="95" t="str">
        <f t="shared" si="24"/>
        <v/>
      </c>
      <c r="CM14" s="95" t="str">
        <f t="shared" si="25"/>
        <v/>
      </c>
      <c r="CN14" s="96" t="str">
        <f t="shared" si="26"/>
        <v/>
      </c>
      <c r="CO14" s="96" t="str">
        <f t="shared" si="27"/>
        <v/>
      </c>
      <c r="CP14" s="97" t="str">
        <f>IF(OR(ISNUMBER(CL14),ISNUMBER(CM14),ISNUMBER(CN14),ISNUMBER(CO14),ISNUMBER(CG14),ISNUMBER(CK14)),SUM(CL14,CM14,CN14,CO14,('TT 1'!BP15*0.3),(ANNUAL!BR15*0.3)),"")</f>
        <v/>
      </c>
      <c r="CQ14" s="98" t="str">
        <f t="shared" si="28"/>
        <v/>
      </c>
      <c r="CR14" s="98" t="str">
        <f t="shared" si="29"/>
        <v/>
      </c>
      <c r="CS14" s="98" t="str">
        <f t="shared" si="30"/>
        <v/>
      </c>
      <c r="CT14" s="98" t="str">
        <f t="shared" si="31"/>
        <v/>
      </c>
      <c r="CU14" s="98" t="str">
        <f t="shared" si="32"/>
        <v/>
      </c>
      <c r="CV14" s="98" t="str">
        <f t="shared" si="33"/>
        <v/>
      </c>
      <c r="CW14" s="98" t="str">
        <f t="shared" si="34"/>
        <v/>
      </c>
      <c r="CX14" s="98">
        <f t="shared" si="35"/>
        <v>0</v>
      </c>
      <c r="CY14" s="57" t="e">
        <f>CX14/'Student Profile'!P15</f>
        <v>#DIV/0!</v>
      </c>
      <c r="CZ14" s="57">
        <f t="shared" si="36"/>
        <v>1</v>
      </c>
    </row>
    <row r="15" spans="1:104" ht="24.75" customHeight="1">
      <c r="A15" s="57" t="str">
        <f>ANNUAL!A17</f>
        <v/>
      </c>
      <c r="B15" s="87" t="str">
        <f>ANNUAL!B17</f>
        <v/>
      </c>
      <c r="C15" s="57" t="str">
        <f>IF('Student Profile'!D16&gt;0,'Student Profile'!D16,"")</f>
        <v/>
      </c>
      <c r="D15" s="88" t="str">
        <f>IF(ISNUMBER('UT1'!E17),'UT1'!E17,"")</f>
        <v/>
      </c>
      <c r="E15" s="88" t="str">
        <f>IF(ISNUMBER('UT 2'!E17),'UT 2'!E17,"")</f>
        <v/>
      </c>
      <c r="F15" s="89" t="str">
        <f>IF(ISNUMBER('UT 3 '!E17),'UT 3 '!E17,"")</f>
        <v/>
      </c>
      <c r="G15" s="90" t="str">
        <f>IF('TT 1'!E17&gt;0,'TT 1'!E17,"")</f>
        <v/>
      </c>
      <c r="H15" s="91" t="str">
        <f>IF('UT 4'!E17&gt;0,'UT 4'!E17,"")</f>
        <v/>
      </c>
      <c r="I15" s="91" t="str">
        <f>IF('UT 5PB1'!E17&gt;0,'UT 5PB1'!E17,"")</f>
        <v/>
      </c>
      <c r="J15" s="91" t="str">
        <f>IF('PREANNU PB2 '!E17&gt;0,'PREANNU PB2 '!E17,"")</f>
        <v/>
      </c>
      <c r="K15" s="90" t="str">
        <f>IF(ANNUAL!E17&gt;0,ANNUAL!E17,"")</f>
        <v/>
      </c>
      <c r="L15" s="92" t="str">
        <f t="shared" si="0"/>
        <v/>
      </c>
      <c r="M15" s="92" t="str">
        <f t="shared" si="1"/>
        <v/>
      </c>
      <c r="N15" s="93" t="str">
        <f t="shared" si="2"/>
        <v/>
      </c>
      <c r="O15" s="93" t="str">
        <f t="shared" si="3"/>
        <v/>
      </c>
      <c r="P15" s="94" t="str">
        <f>IF(OR(ISNUMBER(L15),ISNUMBER(M15),ISNUMBER(N15),ISNUMBER(O15),ISNUMBER(G15),ISNUMBER(K15)),SUM(L15,M15,N15,O15,('TT 1'!D16*0.3),(ANNUAL!D16*0.3)),"")</f>
        <v/>
      </c>
      <c r="Q15" s="88" t="str">
        <f>IF(ISNUMBER('UT1'!H17),'UT1'!H17,"")</f>
        <v/>
      </c>
      <c r="R15" s="88" t="str">
        <f>IF(ISNUMBER('UT 2'!H17),'UT 2'!H17,"")</f>
        <v/>
      </c>
      <c r="S15" s="89" t="str">
        <f>IF(ISNUMBER('UT 3 '!H17),'UT 3 '!H17,"")</f>
        <v/>
      </c>
      <c r="T15" s="90" t="str">
        <f>IF('TT 1'!H17&gt;0,'TT 1'!H17,"")</f>
        <v/>
      </c>
      <c r="U15" s="91" t="str">
        <f>IF('UT 4'!H17&gt;0,'UT 4'!H17,"")</f>
        <v/>
      </c>
      <c r="V15" s="91" t="str">
        <f>IF('UT 5PB1'!H17&gt;0,'UT 5PB1'!H17,"")</f>
        <v/>
      </c>
      <c r="W15" s="91" t="str">
        <f>IF('PREANNU PB2 '!H17&gt;0,'PREANNU PB2 '!H17,"")</f>
        <v/>
      </c>
      <c r="X15" s="90" t="str">
        <f>IF(ANNUAL!H17&gt;0,ANNUAL!H17,"")</f>
        <v/>
      </c>
      <c r="Y15" s="95" t="str">
        <f t="shared" si="4"/>
        <v/>
      </c>
      <c r="Z15" s="95" t="str">
        <f t="shared" si="5"/>
        <v/>
      </c>
      <c r="AA15" s="96" t="str">
        <f t="shared" si="6"/>
        <v/>
      </c>
      <c r="AB15" s="96" t="str">
        <f t="shared" si="7"/>
        <v/>
      </c>
      <c r="AC15" s="97" t="str">
        <f>IF(OR(ISNUMBER(Y15),ISNUMBER(Z15),ISNUMBER(AA15),ISNUMBER(AB15),ISNUMBER(T15),ISNUMBER(X15)),SUM(Y15,Z15,AA15,AB15,('TT 1'!E16*0.3),(ANNUAL!E16*0.3)),"")</f>
        <v/>
      </c>
      <c r="AD15" s="88" t="str">
        <f>IF(ISNUMBER('UT1'!K17),'UT1'!K17,"")</f>
        <v/>
      </c>
      <c r="AE15" s="88" t="str">
        <f>IF(ISNUMBER('UT 2'!K17),'UT 2'!K17,"")</f>
        <v/>
      </c>
      <c r="AF15" s="89" t="str">
        <f>IF(ISNUMBER('UT 3 '!K17),'UT 3 '!K17,"")</f>
        <v/>
      </c>
      <c r="AG15" s="90" t="str">
        <f>IF('TT 1'!K17&gt;0,'TT 1'!K17,"")</f>
        <v/>
      </c>
      <c r="AH15" s="91" t="str">
        <f>IF('UT 4'!K17&gt;0,'UT 4'!K17,"")</f>
        <v/>
      </c>
      <c r="AI15" s="91" t="str">
        <f>IF('UT 5PB1'!K17&gt;0,'UT 5PB1'!K17,"")</f>
        <v/>
      </c>
      <c r="AJ15" s="91" t="str">
        <f>IF('PREANNU PB2 '!K17&gt;0,'PREANNU PB2 '!K17,"")</f>
        <v/>
      </c>
      <c r="AK15" s="90" t="str">
        <f>IF(ANNUAL!K17&gt;0,ANNUAL!K17,"")</f>
        <v/>
      </c>
      <c r="AL15" s="95" t="str">
        <f t="shared" si="8"/>
        <v/>
      </c>
      <c r="AM15" s="95" t="str">
        <f t="shared" si="9"/>
        <v/>
      </c>
      <c r="AN15" s="96" t="str">
        <f t="shared" si="10"/>
        <v/>
      </c>
      <c r="AO15" s="96" t="str">
        <f t="shared" si="11"/>
        <v/>
      </c>
      <c r="AP15" s="97" t="str">
        <f>IF(OR(ISNUMBER(AL15),ISNUMBER(AM15),ISNUMBER(AN15),ISNUMBER(AO15),ISNUMBER(AG15),ISNUMBER(AK15)),SUM(AL15,AM15,AN15,AO15,('TT 1'!R16*0.3),(ANNUAL!R16*0.3)),"")</f>
        <v/>
      </c>
      <c r="AQ15" s="88" t="str">
        <f>IF(ISNUMBER('UT1'!N17),'UT1'!N17,"")</f>
        <v/>
      </c>
      <c r="AR15" s="88" t="str">
        <f>IF(ISNUMBER('UT 2'!N17),'UT 2'!N17,"")</f>
        <v/>
      </c>
      <c r="AS15" s="89" t="str">
        <f>IF(ISNUMBER('UT 3 '!N17),'UT 3 '!N17,"")</f>
        <v/>
      </c>
      <c r="AT15" s="90" t="str">
        <f>IF('TT 1'!N17&gt;0,'TT 1'!N17,"")</f>
        <v/>
      </c>
      <c r="AU15" s="91" t="str">
        <f>IF('UT 4'!N17&gt;0,'UT 4'!N17,"")</f>
        <v/>
      </c>
      <c r="AV15" s="91" t="str">
        <f>IF('UT 5PB1'!N17&gt;0,'UT 5PB1'!N17,"")</f>
        <v/>
      </c>
      <c r="AW15" s="91" t="str">
        <f>IF('PREANNU PB2 '!N17&gt;0,'PREANNU PB2 '!N17,"")</f>
        <v/>
      </c>
      <c r="AX15" s="90" t="str">
        <f>IF(ANNUAL!N17&gt;0,ANNUAL!N17,"")</f>
        <v/>
      </c>
      <c r="AY15" s="95" t="str">
        <f t="shared" si="12"/>
        <v/>
      </c>
      <c r="AZ15" s="95" t="str">
        <f t="shared" si="13"/>
        <v/>
      </c>
      <c r="BA15" s="96" t="str">
        <f t="shared" si="14"/>
        <v/>
      </c>
      <c r="BB15" s="96" t="str">
        <f t="shared" si="15"/>
        <v/>
      </c>
      <c r="BC15" s="97" t="str">
        <f>IF(OR(ISNUMBER(AY15),ISNUMBER(AZ15),ISNUMBER(BA15),ISNUMBER(BB15),ISNUMBER(AT15),ISNUMBER(AX15)),SUM(AY15,AZ15,BA15,BB15,('TT 1'!AC16*0.3),(ANNUAL!AE16*0.3)),"")</f>
        <v/>
      </c>
      <c r="BD15" s="89" t="str">
        <f>IF(ISNUMBER('UT1'!Q17),'UT1'!Q17,"")</f>
        <v/>
      </c>
      <c r="BE15" s="89" t="str">
        <f>IF(ISNUMBER('UT 2'!Q17),'UT 2'!Q17,"")</f>
        <v/>
      </c>
      <c r="BF15" s="89" t="str">
        <f>IF(ISNUMBER('UT 3 '!Q17),'UT 3 '!Q17,"")</f>
        <v/>
      </c>
      <c r="BG15" s="90" t="str">
        <f>IF('TT 1'!Q17&gt;0,'TT 1'!Q17,"")</f>
        <v/>
      </c>
      <c r="BH15" s="91" t="str">
        <f>IF('UT 4'!Q17&gt;0,'UT 4'!Q17,"")</f>
        <v/>
      </c>
      <c r="BI15" s="91" t="str">
        <f>IF('UT 5PB1'!Q17&gt;0,'UT 5PB1'!Q17,"")</f>
        <v/>
      </c>
      <c r="BJ15" s="91" t="str">
        <f>IF('PREANNU PB2 '!Q17&gt;0,'PREANNU PB2 '!Q17,"")</f>
        <v/>
      </c>
      <c r="BK15" s="90" t="str">
        <f>IF(ANNUAL!Q17&gt;0,ANNUAL!Q17,"")</f>
        <v/>
      </c>
      <c r="BL15" s="95" t="str">
        <f t="shared" si="16"/>
        <v/>
      </c>
      <c r="BM15" s="95" t="str">
        <f t="shared" si="17"/>
        <v/>
      </c>
      <c r="BN15" s="96" t="str">
        <f t="shared" si="18"/>
        <v/>
      </c>
      <c r="BO15" s="96" t="str">
        <f t="shared" si="19"/>
        <v/>
      </c>
      <c r="BP15" s="97" t="str">
        <f>IF(OR(ISNUMBER(BL15),ISNUMBER(BM15),ISNUMBER(BN15),ISNUMBER(BO15),ISNUMBER(BG15),ISNUMBER(BK15)),SUM(BL15,BM15,BN15,BO15,('TT 1'!AP16*0.3),(ANNUAL!AR16*0.3)),"")</f>
        <v/>
      </c>
      <c r="BQ15" s="89" t="str">
        <f>IF(ISNUMBER('UT1'!T17),'UT1'!T17,"")</f>
        <v/>
      </c>
      <c r="BR15" s="89" t="str">
        <f>IF(ISNUMBER('UT 2'!T17),'UT 2'!T17,"")</f>
        <v/>
      </c>
      <c r="BS15" s="89" t="str">
        <f>IF(ISNUMBER('UT 3 '!T17),'UT 3 '!T17,"")</f>
        <v/>
      </c>
      <c r="BT15" s="90" t="str">
        <f>IF('TT 1'!T17&gt;0,'TT 1'!T17,"")</f>
        <v/>
      </c>
      <c r="BU15" s="91" t="str">
        <f>IF('UT 4'!T17&gt;0,'UT 4'!T17,"")</f>
        <v/>
      </c>
      <c r="BV15" s="91" t="str">
        <f>IF('UT 5PB1'!T17&gt;0,'UT 5PB1'!T17,"")</f>
        <v/>
      </c>
      <c r="BW15" s="91" t="str">
        <f>IF('PREANNU PB2 '!T17&gt;0,'PREANNU PB2 '!T17,"")</f>
        <v/>
      </c>
      <c r="BX15" s="90" t="str">
        <f>IF(ANNUAL!T17&gt;0,ANNUAL!T17,"")</f>
        <v/>
      </c>
      <c r="BY15" s="95" t="str">
        <f t="shared" si="20"/>
        <v/>
      </c>
      <c r="BZ15" s="95" t="str">
        <f t="shared" si="21"/>
        <v/>
      </c>
      <c r="CA15" s="96" t="str">
        <f t="shared" si="22"/>
        <v/>
      </c>
      <c r="CB15" s="96" t="str">
        <f t="shared" si="23"/>
        <v/>
      </c>
      <c r="CC15" s="97" t="str">
        <f>IF(OR(ISNUMBER(BY15),ISNUMBER(BZ15),ISNUMBER(CA15),ISNUMBER(CB15),ISNUMBER(BT15),ISNUMBER(BX15)),SUM(BY15,BZ15,CA15,CB15,('TT 1'!BC16*0.3),(ANNUAL!BE16*0.3)),"")</f>
        <v/>
      </c>
      <c r="CD15" s="88" t="str">
        <f>IF(ISNUMBER('UT1'!W17),'UT1'!W17,"")</f>
        <v/>
      </c>
      <c r="CE15" s="88" t="str">
        <f>IF(ISNUMBER('UT 2'!W17),'UT 2'!W17,"")</f>
        <v/>
      </c>
      <c r="CF15" s="89" t="str">
        <f>IF(ISNUMBER('UT 3 '!W17),'UT 3 '!W17,"")</f>
        <v/>
      </c>
      <c r="CG15" s="90" t="str">
        <f>IF('TT 1'!W17&gt;0,'TT 1'!W17,"")</f>
        <v/>
      </c>
      <c r="CH15" s="91" t="str">
        <f>IF('UT 4'!W17&gt;0,'UT 4'!W17,"")</f>
        <v/>
      </c>
      <c r="CI15" s="91" t="str">
        <f>IF('UT 5PB1'!W17&gt;0,'UT 5PB1'!W17,"")</f>
        <v/>
      </c>
      <c r="CJ15" s="91" t="str">
        <f>IF('PREANNU PB2 '!W17&gt;0,'PREANNU PB2 '!W17,"")</f>
        <v/>
      </c>
      <c r="CK15" s="90" t="str">
        <f>IF(ANNUAL!W17&gt;0,ANNUAL!W17,"")</f>
        <v/>
      </c>
      <c r="CL15" s="95" t="str">
        <f t="shared" si="24"/>
        <v/>
      </c>
      <c r="CM15" s="95" t="str">
        <f t="shared" si="25"/>
        <v/>
      </c>
      <c r="CN15" s="96" t="str">
        <f t="shared" si="26"/>
        <v/>
      </c>
      <c r="CO15" s="96" t="str">
        <f t="shared" si="27"/>
        <v/>
      </c>
      <c r="CP15" s="97" t="str">
        <f>IF(OR(ISNUMBER(CL15),ISNUMBER(CM15),ISNUMBER(CN15),ISNUMBER(CO15),ISNUMBER(CG15),ISNUMBER(CK15)),SUM(CL15,CM15,CN15,CO15,('TT 1'!BP16*0.3),(ANNUAL!BR16*0.3)),"")</f>
        <v/>
      </c>
      <c r="CQ15" s="98" t="str">
        <f t="shared" si="28"/>
        <v/>
      </c>
      <c r="CR15" s="98" t="str">
        <f t="shared" si="29"/>
        <v/>
      </c>
      <c r="CS15" s="98" t="str">
        <f t="shared" si="30"/>
        <v/>
      </c>
      <c r="CT15" s="98" t="str">
        <f t="shared" si="31"/>
        <v/>
      </c>
      <c r="CU15" s="98" t="str">
        <f t="shared" si="32"/>
        <v/>
      </c>
      <c r="CV15" s="98" t="str">
        <f t="shared" si="33"/>
        <v/>
      </c>
      <c r="CW15" s="98" t="str">
        <f t="shared" si="34"/>
        <v/>
      </c>
      <c r="CX15" s="98">
        <f t="shared" si="35"/>
        <v>0</v>
      </c>
      <c r="CY15" s="57" t="e">
        <f>CX15/'Student Profile'!P16</f>
        <v>#DIV/0!</v>
      </c>
      <c r="CZ15" s="57">
        <f t="shared" si="36"/>
        <v>1</v>
      </c>
    </row>
    <row r="16" spans="1:104" ht="24.75" customHeight="1">
      <c r="A16" s="57" t="str">
        <f>ANNUAL!A18</f>
        <v/>
      </c>
      <c r="B16" s="87" t="str">
        <f>ANNUAL!B18</f>
        <v/>
      </c>
      <c r="C16" s="57" t="str">
        <f>IF('Student Profile'!D17&gt;0,'Student Profile'!D17,"")</f>
        <v/>
      </c>
      <c r="D16" s="88" t="str">
        <f>IF(ISNUMBER('UT1'!E18),'UT1'!E18,"")</f>
        <v/>
      </c>
      <c r="E16" s="88" t="str">
        <f>IF(ISNUMBER('UT 2'!E18),'UT 2'!E18,"")</f>
        <v/>
      </c>
      <c r="F16" s="89" t="str">
        <f>IF(ISNUMBER('UT 3 '!E18),'UT 3 '!E18,"")</f>
        <v/>
      </c>
      <c r="G16" s="90" t="str">
        <f>IF('TT 1'!E18&gt;0,'TT 1'!E18,"")</f>
        <v/>
      </c>
      <c r="H16" s="91" t="str">
        <f>IF('UT 4'!E18&gt;0,'UT 4'!E18,"")</f>
        <v/>
      </c>
      <c r="I16" s="91" t="str">
        <f>IF('UT 5PB1'!E18&gt;0,'UT 5PB1'!E18,"")</f>
        <v/>
      </c>
      <c r="J16" s="91" t="str">
        <f>IF('PREANNU PB2 '!E18&gt;0,'PREANNU PB2 '!E18,"")</f>
        <v/>
      </c>
      <c r="K16" s="90" t="str">
        <f>IF(ANNUAL!E18&gt;0,ANNUAL!E18,"")</f>
        <v/>
      </c>
      <c r="L16" s="92" t="str">
        <f t="shared" si="0"/>
        <v/>
      </c>
      <c r="M16" s="92" t="str">
        <f t="shared" si="1"/>
        <v/>
      </c>
      <c r="N16" s="93" t="str">
        <f t="shared" si="2"/>
        <v/>
      </c>
      <c r="O16" s="93" t="str">
        <f t="shared" si="3"/>
        <v/>
      </c>
      <c r="P16" s="94" t="str">
        <f>IF(OR(ISNUMBER(L16),ISNUMBER(M16),ISNUMBER(N16),ISNUMBER(O16),ISNUMBER(G16),ISNUMBER(K16)),SUM(L16,M16,N16,O16,('TT 1'!D17*0.3),(ANNUAL!D17*0.3)),"")</f>
        <v/>
      </c>
      <c r="Q16" s="88" t="str">
        <f>IF(ISNUMBER('UT1'!H18),'UT1'!H18,"")</f>
        <v/>
      </c>
      <c r="R16" s="88" t="str">
        <f>IF(ISNUMBER('UT 2'!H18),'UT 2'!H18,"")</f>
        <v/>
      </c>
      <c r="S16" s="89" t="str">
        <f>IF(ISNUMBER('UT 3 '!H18),'UT 3 '!H18,"")</f>
        <v/>
      </c>
      <c r="T16" s="90" t="str">
        <f>IF('TT 1'!H18&gt;0,'TT 1'!H18,"")</f>
        <v/>
      </c>
      <c r="U16" s="91" t="str">
        <f>IF('UT 4'!H18&gt;0,'UT 4'!H18,"")</f>
        <v/>
      </c>
      <c r="V16" s="91" t="str">
        <f>IF('UT 5PB1'!H18&gt;0,'UT 5PB1'!H18,"")</f>
        <v/>
      </c>
      <c r="W16" s="91" t="str">
        <f>IF('PREANNU PB2 '!H18&gt;0,'PREANNU PB2 '!H18,"")</f>
        <v/>
      </c>
      <c r="X16" s="90" t="str">
        <f>IF(ANNUAL!H18&gt;0,ANNUAL!H18,"")</f>
        <v/>
      </c>
      <c r="Y16" s="95" t="str">
        <f t="shared" si="4"/>
        <v/>
      </c>
      <c r="Z16" s="95" t="str">
        <f t="shared" si="5"/>
        <v/>
      </c>
      <c r="AA16" s="96" t="str">
        <f t="shared" si="6"/>
        <v/>
      </c>
      <c r="AB16" s="96" t="str">
        <f t="shared" si="7"/>
        <v/>
      </c>
      <c r="AC16" s="97" t="str">
        <f>IF(OR(ISNUMBER(Y16),ISNUMBER(Z16),ISNUMBER(AA16),ISNUMBER(AB16),ISNUMBER(T16),ISNUMBER(X16)),SUM(Y16,Z16,AA16,AB16,('TT 1'!E17*0.3),(ANNUAL!E17*0.3)),"")</f>
        <v/>
      </c>
      <c r="AD16" s="89" t="str">
        <f>IF(ISNUMBER('UT1'!K18),'UT1'!K18,"")</f>
        <v/>
      </c>
      <c r="AE16" s="88" t="str">
        <f>IF(ISNUMBER('UT 2'!K18),'UT 2'!K18,"")</f>
        <v/>
      </c>
      <c r="AF16" s="89" t="str">
        <f>IF(ISNUMBER('UT 3 '!K18),'UT 3 '!K18,"")</f>
        <v/>
      </c>
      <c r="AG16" s="90" t="str">
        <f>IF('TT 1'!K18&gt;0,'TT 1'!K18,"")</f>
        <v/>
      </c>
      <c r="AH16" s="91" t="str">
        <f>IF('UT 4'!K18&gt;0,'UT 4'!K18,"")</f>
        <v/>
      </c>
      <c r="AI16" s="91" t="str">
        <f>IF('UT 5PB1'!K18&gt;0,'UT 5PB1'!K18,"")</f>
        <v/>
      </c>
      <c r="AJ16" s="91" t="str">
        <f>IF('PREANNU PB2 '!K18&gt;0,'PREANNU PB2 '!K18,"")</f>
        <v/>
      </c>
      <c r="AK16" s="90" t="str">
        <f>IF(ANNUAL!K18&gt;0,ANNUAL!K18,"")</f>
        <v/>
      </c>
      <c r="AL16" s="95" t="str">
        <f t="shared" si="8"/>
        <v/>
      </c>
      <c r="AM16" s="95" t="str">
        <f t="shared" si="9"/>
        <v/>
      </c>
      <c r="AN16" s="96" t="str">
        <f t="shared" si="10"/>
        <v/>
      </c>
      <c r="AO16" s="96" t="str">
        <f t="shared" si="11"/>
        <v/>
      </c>
      <c r="AP16" s="97" t="str">
        <f>IF(OR(ISNUMBER(AL16),ISNUMBER(AM16),ISNUMBER(AN16),ISNUMBER(AO16),ISNUMBER(AG16),ISNUMBER(AK16)),SUM(AL16,AM16,AN16,AO16,('TT 1'!R17*0.3),(ANNUAL!R17*0.3)),"")</f>
        <v/>
      </c>
      <c r="AQ16" s="89" t="str">
        <f>IF(ISNUMBER('UT1'!N18),'UT1'!N18,"")</f>
        <v/>
      </c>
      <c r="AR16" s="88" t="str">
        <f>IF(ISNUMBER('UT 2'!N18),'UT 2'!N18,"")</f>
        <v/>
      </c>
      <c r="AS16" s="89" t="str">
        <f>IF(ISNUMBER('UT 3 '!N18),'UT 3 '!N18,"")</f>
        <v/>
      </c>
      <c r="AT16" s="90" t="str">
        <f>IF('TT 1'!N18&gt;0,'TT 1'!N18,"")</f>
        <v/>
      </c>
      <c r="AU16" s="91" t="str">
        <f>IF('UT 4'!N18&gt;0,'UT 4'!N18,"")</f>
        <v/>
      </c>
      <c r="AV16" s="91" t="str">
        <f>IF('UT 5PB1'!N18&gt;0,'UT 5PB1'!N18,"")</f>
        <v/>
      </c>
      <c r="AW16" s="91" t="str">
        <f>IF('PREANNU PB2 '!N18&gt;0,'PREANNU PB2 '!N18,"")</f>
        <v/>
      </c>
      <c r="AX16" s="90" t="str">
        <f>IF(ANNUAL!N18&gt;0,ANNUAL!N18,"")</f>
        <v/>
      </c>
      <c r="AY16" s="95" t="str">
        <f t="shared" si="12"/>
        <v/>
      </c>
      <c r="AZ16" s="95" t="str">
        <f t="shared" si="13"/>
        <v/>
      </c>
      <c r="BA16" s="96" t="str">
        <f t="shared" si="14"/>
        <v/>
      </c>
      <c r="BB16" s="96" t="str">
        <f t="shared" si="15"/>
        <v/>
      </c>
      <c r="BC16" s="97" t="str">
        <f>IF(OR(ISNUMBER(AY16),ISNUMBER(AZ16),ISNUMBER(BA16),ISNUMBER(BB16),ISNUMBER(AT16),ISNUMBER(AX16)),SUM(AY16,AZ16,BA16,BB16,('TT 1'!AC17*0.3),(ANNUAL!AE17*0.3)),"")</f>
        <v/>
      </c>
      <c r="BD16" s="89" t="str">
        <f>IF(ISNUMBER('UT1'!Q18),'UT1'!Q18,"")</f>
        <v/>
      </c>
      <c r="BE16" s="89" t="str">
        <f>IF(ISNUMBER('UT 2'!Q18),'UT 2'!Q18,"")</f>
        <v/>
      </c>
      <c r="BF16" s="89" t="str">
        <f>IF(ISNUMBER('UT 3 '!Q18),'UT 3 '!Q18,"")</f>
        <v/>
      </c>
      <c r="BG16" s="90" t="str">
        <f>IF('TT 1'!Q18&gt;0,'TT 1'!Q18,"")</f>
        <v/>
      </c>
      <c r="BH16" s="91" t="str">
        <f>IF('UT 4'!Q18&gt;0,'UT 4'!Q18,"")</f>
        <v/>
      </c>
      <c r="BI16" s="91" t="str">
        <f>IF('UT 5PB1'!Q18&gt;0,'UT 5PB1'!Q18,"")</f>
        <v/>
      </c>
      <c r="BJ16" s="91" t="str">
        <f>IF('PREANNU PB2 '!Q18&gt;0,'PREANNU PB2 '!Q18,"")</f>
        <v/>
      </c>
      <c r="BK16" s="90" t="str">
        <f>IF(ANNUAL!Q18&gt;0,ANNUAL!Q18,"")</f>
        <v/>
      </c>
      <c r="BL16" s="95" t="str">
        <f t="shared" si="16"/>
        <v/>
      </c>
      <c r="BM16" s="95" t="str">
        <f t="shared" si="17"/>
        <v/>
      </c>
      <c r="BN16" s="96" t="str">
        <f t="shared" si="18"/>
        <v/>
      </c>
      <c r="BO16" s="96" t="str">
        <f t="shared" si="19"/>
        <v/>
      </c>
      <c r="BP16" s="97" t="str">
        <f>IF(OR(ISNUMBER(BL16),ISNUMBER(BM16),ISNUMBER(BN16),ISNUMBER(BO16),ISNUMBER(BG16),ISNUMBER(BK16)),SUM(BL16,BM16,BN16,BO16,('TT 1'!AP17*0.3),(ANNUAL!AR17*0.3)),"")</f>
        <v/>
      </c>
      <c r="BQ16" s="89" t="str">
        <f>IF(ISNUMBER('UT1'!T18),'UT1'!T18,"")</f>
        <v/>
      </c>
      <c r="BR16" s="88" t="str">
        <f>IF(ISNUMBER('UT 2'!T18),'UT 2'!T18,"")</f>
        <v/>
      </c>
      <c r="BS16" s="89" t="str">
        <f>IF(ISNUMBER('UT 3 '!T18),'UT 3 '!T18,"")</f>
        <v/>
      </c>
      <c r="BT16" s="90" t="str">
        <f>IF('TT 1'!T18&gt;0,'TT 1'!T18,"")</f>
        <v/>
      </c>
      <c r="BU16" s="91" t="str">
        <f>IF('UT 4'!T18&gt;0,'UT 4'!T18,"")</f>
        <v/>
      </c>
      <c r="BV16" s="91" t="str">
        <f>IF('UT 5PB1'!T18&gt;0,'UT 5PB1'!T18,"")</f>
        <v/>
      </c>
      <c r="BW16" s="91" t="str">
        <f>IF('PREANNU PB2 '!T18&gt;0,'PREANNU PB2 '!T18,"")</f>
        <v/>
      </c>
      <c r="BX16" s="90" t="str">
        <f>IF(ANNUAL!T18&gt;0,ANNUAL!T18,"")</f>
        <v/>
      </c>
      <c r="BY16" s="95" t="str">
        <f t="shared" si="20"/>
        <v/>
      </c>
      <c r="BZ16" s="95" t="str">
        <f t="shared" si="21"/>
        <v/>
      </c>
      <c r="CA16" s="96" t="str">
        <f t="shared" si="22"/>
        <v/>
      </c>
      <c r="CB16" s="96" t="str">
        <f t="shared" si="23"/>
        <v/>
      </c>
      <c r="CC16" s="97" t="str">
        <f>IF(OR(ISNUMBER(BY16),ISNUMBER(BZ16),ISNUMBER(CA16),ISNUMBER(CB16),ISNUMBER(BT16),ISNUMBER(BX16)),SUM(BY16,BZ16,CA16,CB16,('TT 1'!BC17*0.3),(ANNUAL!BE17*0.3)),"")</f>
        <v/>
      </c>
      <c r="CD16" s="89" t="str">
        <f>IF(ISNUMBER('UT1'!W18),'UT1'!W18,"")</f>
        <v/>
      </c>
      <c r="CE16" s="89" t="str">
        <f>IF(ISNUMBER('UT 2'!W18),'UT 2'!W18,"")</f>
        <v/>
      </c>
      <c r="CF16" s="89" t="str">
        <f>IF(ISNUMBER('UT 3 '!W18),'UT 3 '!W18,"")</f>
        <v/>
      </c>
      <c r="CG16" s="90" t="str">
        <f>IF('TT 1'!W18&gt;0,'TT 1'!W18,"")</f>
        <v/>
      </c>
      <c r="CH16" s="91" t="str">
        <f>IF('UT 4'!W18&gt;0,'UT 4'!W18,"")</f>
        <v/>
      </c>
      <c r="CI16" s="91" t="str">
        <f>IF('UT 5PB1'!W18&gt;0,'UT 5PB1'!W18,"")</f>
        <v/>
      </c>
      <c r="CJ16" s="91" t="str">
        <f>IF('PREANNU PB2 '!W18&gt;0,'PREANNU PB2 '!W18,"")</f>
        <v/>
      </c>
      <c r="CK16" s="90" t="str">
        <f>IF(ANNUAL!W18&gt;0,ANNUAL!W18,"")</f>
        <v/>
      </c>
      <c r="CL16" s="95" t="str">
        <f t="shared" si="24"/>
        <v/>
      </c>
      <c r="CM16" s="95" t="str">
        <f t="shared" si="25"/>
        <v/>
      </c>
      <c r="CN16" s="96" t="str">
        <f t="shared" si="26"/>
        <v/>
      </c>
      <c r="CO16" s="96" t="str">
        <f t="shared" si="27"/>
        <v/>
      </c>
      <c r="CP16" s="97" t="str">
        <f>IF(OR(ISNUMBER(CL16),ISNUMBER(CM16),ISNUMBER(CN16),ISNUMBER(CO16),ISNUMBER(CG16),ISNUMBER(CK16)),SUM(CL16,CM16,CN16,CO16,('TT 1'!BP17*0.3),(ANNUAL!BR17*0.3)),"")</f>
        <v/>
      </c>
      <c r="CQ16" s="98" t="str">
        <f t="shared" si="28"/>
        <v/>
      </c>
      <c r="CR16" s="98" t="str">
        <f t="shared" si="29"/>
        <v/>
      </c>
      <c r="CS16" s="98" t="str">
        <f t="shared" si="30"/>
        <v/>
      </c>
      <c r="CT16" s="98" t="str">
        <f t="shared" si="31"/>
        <v/>
      </c>
      <c r="CU16" s="98" t="str">
        <f t="shared" si="32"/>
        <v/>
      </c>
      <c r="CV16" s="98" t="str">
        <f t="shared" si="33"/>
        <v/>
      </c>
      <c r="CW16" s="98" t="str">
        <f t="shared" si="34"/>
        <v/>
      </c>
      <c r="CX16" s="98">
        <f t="shared" si="35"/>
        <v>0</v>
      </c>
      <c r="CY16" s="57" t="e">
        <f>CX16/'Student Profile'!P17</f>
        <v>#DIV/0!</v>
      </c>
      <c r="CZ16" s="57">
        <f t="shared" si="36"/>
        <v>1</v>
      </c>
    </row>
    <row r="17" spans="1:104" ht="24.75" customHeight="1">
      <c r="A17" s="57" t="str">
        <f>ANNUAL!A19</f>
        <v/>
      </c>
      <c r="B17" s="87" t="str">
        <f>ANNUAL!B19</f>
        <v/>
      </c>
      <c r="C17" s="57" t="str">
        <f>IF('Student Profile'!D18&gt;0,'Student Profile'!D18,"")</f>
        <v/>
      </c>
      <c r="D17" s="88" t="str">
        <f>IF(ISNUMBER('UT1'!E19),'UT1'!E19,"")</f>
        <v/>
      </c>
      <c r="E17" s="88" t="str">
        <f>IF(ISNUMBER('UT 2'!E19),'UT 2'!E19,"")</f>
        <v/>
      </c>
      <c r="F17" s="89" t="str">
        <f>IF(ISNUMBER('UT 3 '!E19),'UT 3 '!E19,"")</f>
        <v/>
      </c>
      <c r="G17" s="90" t="str">
        <f>IF('TT 1'!E19&gt;0,'TT 1'!E19,"")</f>
        <v/>
      </c>
      <c r="H17" s="91" t="str">
        <f>IF('UT 4'!E19&gt;0,'UT 4'!E19,"")</f>
        <v/>
      </c>
      <c r="I17" s="91" t="str">
        <f>IF('UT 5PB1'!E19&gt;0,'UT 5PB1'!E19,"")</f>
        <v/>
      </c>
      <c r="J17" s="91" t="str">
        <f>IF('PREANNU PB2 '!E19&gt;0,'PREANNU PB2 '!E19,"")</f>
        <v/>
      </c>
      <c r="K17" s="90" t="str">
        <f>IF(ANNUAL!E19&gt;0,ANNUAL!E19,"")</f>
        <v/>
      </c>
      <c r="L17" s="92" t="str">
        <f t="shared" si="0"/>
        <v/>
      </c>
      <c r="M17" s="92" t="str">
        <f t="shared" si="1"/>
        <v/>
      </c>
      <c r="N17" s="93" t="str">
        <f t="shared" si="2"/>
        <v/>
      </c>
      <c r="O17" s="93" t="str">
        <f t="shared" si="3"/>
        <v/>
      </c>
      <c r="P17" s="94" t="str">
        <f>IF(OR(ISNUMBER(L17),ISNUMBER(M17),ISNUMBER(N17),ISNUMBER(O17),ISNUMBER(G17),ISNUMBER(K17)),SUM(L17,M17,N17,O17,('TT 1'!D18*0.3),(ANNUAL!D18*0.3)),"")</f>
        <v/>
      </c>
      <c r="Q17" s="88" t="str">
        <f>IF(ISNUMBER('UT1'!H19),'UT1'!H19,"")</f>
        <v/>
      </c>
      <c r="R17" s="88" t="str">
        <f>IF(ISNUMBER('UT 2'!H19),'UT 2'!H19,"")</f>
        <v/>
      </c>
      <c r="S17" s="89" t="str">
        <f>IF(ISNUMBER('UT 3 '!H19),'UT 3 '!H19,"")</f>
        <v/>
      </c>
      <c r="T17" s="90" t="str">
        <f>IF('TT 1'!H19&gt;0,'TT 1'!H19,"")</f>
        <v/>
      </c>
      <c r="U17" s="91" t="str">
        <f>IF('UT 4'!H19&gt;0,'UT 4'!H19,"")</f>
        <v/>
      </c>
      <c r="V17" s="91" t="str">
        <f>IF('UT 5PB1'!H19&gt;0,'UT 5PB1'!H19,"")</f>
        <v/>
      </c>
      <c r="W17" s="91" t="str">
        <f>IF('PREANNU PB2 '!H19&gt;0,'PREANNU PB2 '!H19,"")</f>
        <v/>
      </c>
      <c r="X17" s="90" t="str">
        <f>IF(ANNUAL!H19&gt;0,ANNUAL!H19,"")</f>
        <v/>
      </c>
      <c r="Y17" s="95" t="str">
        <f t="shared" si="4"/>
        <v/>
      </c>
      <c r="Z17" s="95" t="str">
        <f t="shared" si="5"/>
        <v/>
      </c>
      <c r="AA17" s="96" t="str">
        <f t="shared" si="6"/>
        <v/>
      </c>
      <c r="AB17" s="96" t="str">
        <f t="shared" si="7"/>
        <v/>
      </c>
      <c r="AC17" s="97" t="str">
        <f>IF(OR(ISNUMBER(Y17),ISNUMBER(Z17),ISNUMBER(AA17),ISNUMBER(AB17),ISNUMBER(T17),ISNUMBER(X17)),SUM(Y17,Z17,AA17,AB17,('TT 1'!E18*0.3),(ANNUAL!E18*0.3)),"")</f>
        <v/>
      </c>
      <c r="AD17" s="89" t="str">
        <f>IF(ISNUMBER('UT1'!K19),'UT1'!K19,"")</f>
        <v/>
      </c>
      <c r="AE17" s="88" t="str">
        <f>IF(ISNUMBER('UT 2'!K19),'UT 2'!K19,"")</f>
        <v/>
      </c>
      <c r="AF17" s="89" t="str">
        <f>IF(ISNUMBER('UT 3 '!K19),'UT 3 '!K19,"")</f>
        <v/>
      </c>
      <c r="AG17" s="90" t="str">
        <f>IF('TT 1'!K19&gt;0,'TT 1'!K19,"")</f>
        <v/>
      </c>
      <c r="AH17" s="91" t="str">
        <f>IF('UT 4'!K19&gt;0,'UT 4'!K19,"")</f>
        <v/>
      </c>
      <c r="AI17" s="91" t="str">
        <f>IF('UT 5PB1'!K19&gt;0,'UT 5PB1'!K19,"")</f>
        <v/>
      </c>
      <c r="AJ17" s="91" t="str">
        <f>IF('PREANNU PB2 '!K19&gt;0,'PREANNU PB2 '!K19,"")</f>
        <v/>
      </c>
      <c r="AK17" s="90" t="str">
        <f>IF(ANNUAL!K19&gt;0,ANNUAL!K19,"")</f>
        <v/>
      </c>
      <c r="AL17" s="95" t="str">
        <f t="shared" si="8"/>
        <v/>
      </c>
      <c r="AM17" s="95" t="str">
        <f t="shared" si="9"/>
        <v/>
      </c>
      <c r="AN17" s="96" t="str">
        <f t="shared" si="10"/>
        <v/>
      </c>
      <c r="AO17" s="96" t="str">
        <f t="shared" si="11"/>
        <v/>
      </c>
      <c r="AP17" s="97" t="str">
        <f>IF(OR(ISNUMBER(AL17),ISNUMBER(AM17),ISNUMBER(AN17),ISNUMBER(AO17),ISNUMBER(AG17),ISNUMBER(AK17)),SUM(AL17,AM17,AN17,AO17,('TT 1'!R18*0.3),(ANNUAL!R18*0.3)),"")</f>
        <v/>
      </c>
      <c r="AQ17" s="89" t="str">
        <f>IF(ISNUMBER('UT1'!N19),'UT1'!N19,"")</f>
        <v/>
      </c>
      <c r="AR17" s="88" t="str">
        <f>IF(ISNUMBER('UT 2'!N19),'UT 2'!N19,"")</f>
        <v/>
      </c>
      <c r="AS17" s="89" t="str">
        <f>IF(ISNUMBER('UT 3 '!N19),'UT 3 '!N19,"")</f>
        <v/>
      </c>
      <c r="AT17" s="90" t="str">
        <f>IF('TT 1'!N19&gt;0,'TT 1'!N19,"")</f>
        <v/>
      </c>
      <c r="AU17" s="91" t="str">
        <f>IF('UT 4'!N19&gt;0,'UT 4'!N19,"")</f>
        <v/>
      </c>
      <c r="AV17" s="91" t="str">
        <f>IF('UT 5PB1'!N19&gt;0,'UT 5PB1'!N19,"")</f>
        <v/>
      </c>
      <c r="AW17" s="91" t="str">
        <f>IF('PREANNU PB2 '!N19&gt;0,'PREANNU PB2 '!N19,"")</f>
        <v/>
      </c>
      <c r="AX17" s="90" t="str">
        <f>IF(ANNUAL!N19&gt;0,ANNUAL!N19,"")</f>
        <v/>
      </c>
      <c r="AY17" s="95" t="str">
        <f t="shared" si="12"/>
        <v/>
      </c>
      <c r="AZ17" s="95" t="str">
        <f t="shared" si="13"/>
        <v/>
      </c>
      <c r="BA17" s="96" t="str">
        <f t="shared" si="14"/>
        <v/>
      </c>
      <c r="BB17" s="96" t="str">
        <f t="shared" si="15"/>
        <v/>
      </c>
      <c r="BC17" s="97" t="str">
        <f>IF(OR(ISNUMBER(AY17),ISNUMBER(AZ17),ISNUMBER(BA17),ISNUMBER(BB17),ISNUMBER(AT17),ISNUMBER(AX17)),SUM(AY17,AZ17,BA17,BB17,('TT 1'!AC18*0.3),(ANNUAL!AE18*0.3)),"")</f>
        <v/>
      </c>
      <c r="BD17" s="89" t="str">
        <f>IF(ISNUMBER('UT1'!Q19),'UT1'!Q19,"")</f>
        <v/>
      </c>
      <c r="BE17" s="88" t="str">
        <f>IF(ISNUMBER('UT 2'!Q19),'UT 2'!Q19,"")</f>
        <v/>
      </c>
      <c r="BF17" s="89" t="str">
        <f>IF(ISNUMBER('UT 3 '!Q19),'UT 3 '!Q19,"")</f>
        <v/>
      </c>
      <c r="BG17" s="90" t="str">
        <f>IF('TT 1'!Q19&gt;0,'TT 1'!Q19,"")</f>
        <v/>
      </c>
      <c r="BH17" s="91" t="str">
        <f>IF('UT 4'!Q19&gt;0,'UT 4'!Q19,"")</f>
        <v/>
      </c>
      <c r="BI17" s="91" t="str">
        <f>IF('UT 5PB1'!Q19&gt;0,'UT 5PB1'!Q19,"")</f>
        <v/>
      </c>
      <c r="BJ17" s="91" t="str">
        <f>IF('PREANNU PB2 '!Q19&gt;0,'PREANNU PB2 '!Q19,"")</f>
        <v/>
      </c>
      <c r="BK17" s="90" t="str">
        <f>IF(ANNUAL!Q19&gt;0,ANNUAL!Q19,"")</f>
        <v/>
      </c>
      <c r="BL17" s="95" t="str">
        <f t="shared" si="16"/>
        <v/>
      </c>
      <c r="BM17" s="95" t="str">
        <f t="shared" si="17"/>
        <v/>
      </c>
      <c r="BN17" s="96" t="str">
        <f t="shared" si="18"/>
        <v/>
      </c>
      <c r="BO17" s="96" t="str">
        <f t="shared" si="19"/>
        <v/>
      </c>
      <c r="BP17" s="97" t="str">
        <f>IF(OR(ISNUMBER(BL17),ISNUMBER(BM17),ISNUMBER(BN17),ISNUMBER(BO17),ISNUMBER(BG17),ISNUMBER(BK17)),SUM(BL17,BM17,BN17,BO17,('TT 1'!AP18*0.3),(ANNUAL!AR18*0.3)),"")</f>
        <v/>
      </c>
      <c r="BQ17" s="89" t="str">
        <f>IF(ISNUMBER('UT1'!T19),'UT1'!T19,"")</f>
        <v/>
      </c>
      <c r="BR17" s="89" t="str">
        <f>IF(ISNUMBER('UT 2'!T19),'UT 2'!T19,"")</f>
        <v/>
      </c>
      <c r="BS17" s="89" t="str">
        <f>IF(ISNUMBER('UT 3 '!T19),'UT 3 '!T19,"")</f>
        <v/>
      </c>
      <c r="BT17" s="90" t="str">
        <f>IF('TT 1'!T19&gt;0,'TT 1'!T19,"")</f>
        <v/>
      </c>
      <c r="BU17" s="91" t="str">
        <f>IF('UT 4'!T19&gt;0,'UT 4'!T19,"")</f>
        <v/>
      </c>
      <c r="BV17" s="91" t="str">
        <f>IF('UT 5PB1'!T19&gt;0,'UT 5PB1'!T19,"")</f>
        <v/>
      </c>
      <c r="BW17" s="91" t="str">
        <f>IF('PREANNU PB2 '!T19&gt;0,'PREANNU PB2 '!T19,"")</f>
        <v/>
      </c>
      <c r="BX17" s="90" t="str">
        <f>IF(ANNUAL!T19&gt;0,ANNUAL!T19,"")</f>
        <v/>
      </c>
      <c r="BY17" s="95" t="str">
        <f t="shared" si="20"/>
        <v/>
      </c>
      <c r="BZ17" s="95" t="str">
        <f t="shared" si="21"/>
        <v/>
      </c>
      <c r="CA17" s="96" t="str">
        <f t="shared" si="22"/>
        <v/>
      </c>
      <c r="CB17" s="96" t="str">
        <f t="shared" si="23"/>
        <v/>
      </c>
      <c r="CC17" s="97" t="str">
        <f>IF(OR(ISNUMBER(BY17),ISNUMBER(BZ17),ISNUMBER(CA17),ISNUMBER(CB17),ISNUMBER(BT17),ISNUMBER(BX17)),SUM(BY17,BZ17,CA17,CB17,('TT 1'!BC18*0.3),(ANNUAL!BE18*0.3)),"")</f>
        <v/>
      </c>
      <c r="CD17" s="89" t="str">
        <f>IF(ISNUMBER('UT1'!W19),'UT1'!W19,"")</f>
        <v/>
      </c>
      <c r="CE17" s="89" t="str">
        <f>IF(ISNUMBER('UT 2'!W19),'UT 2'!W19,"")</f>
        <v/>
      </c>
      <c r="CF17" s="89" t="str">
        <f>IF(ISNUMBER('UT 3 '!W19),'UT 3 '!W19,"")</f>
        <v/>
      </c>
      <c r="CG17" s="90" t="str">
        <f>IF('TT 1'!W19&gt;0,'TT 1'!W19,"")</f>
        <v/>
      </c>
      <c r="CH17" s="91" t="str">
        <f>IF('UT 4'!W19&gt;0,'UT 4'!W19,"")</f>
        <v/>
      </c>
      <c r="CI17" s="91" t="str">
        <f>IF('UT 5PB1'!W19&gt;0,'UT 5PB1'!W19,"")</f>
        <v/>
      </c>
      <c r="CJ17" s="91" t="str">
        <f>IF('PREANNU PB2 '!W19&gt;0,'PREANNU PB2 '!W19,"")</f>
        <v/>
      </c>
      <c r="CK17" s="90" t="str">
        <f>IF(ANNUAL!W19&gt;0,ANNUAL!W19,"")</f>
        <v/>
      </c>
      <c r="CL17" s="95" t="str">
        <f t="shared" si="24"/>
        <v/>
      </c>
      <c r="CM17" s="95" t="str">
        <f t="shared" si="25"/>
        <v/>
      </c>
      <c r="CN17" s="96" t="str">
        <f t="shared" si="26"/>
        <v/>
      </c>
      <c r="CO17" s="96" t="str">
        <f t="shared" si="27"/>
        <v/>
      </c>
      <c r="CP17" s="97" t="str">
        <f>IF(OR(ISNUMBER(CL17),ISNUMBER(CM17),ISNUMBER(CN17),ISNUMBER(CO17),ISNUMBER(CG17),ISNUMBER(CK17)),SUM(CL17,CM17,CN17,CO17,('TT 1'!BP18*0.3),(ANNUAL!BR18*0.3)),"")</f>
        <v/>
      </c>
      <c r="CQ17" s="98" t="str">
        <f t="shared" si="28"/>
        <v/>
      </c>
      <c r="CR17" s="98" t="str">
        <f t="shared" si="29"/>
        <v/>
      </c>
      <c r="CS17" s="98" t="str">
        <f t="shared" si="30"/>
        <v/>
      </c>
      <c r="CT17" s="98" t="str">
        <f t="shared" si="31"/>
        <v/>
      </c>
      <c r="CU17" s="98" t="str">
        <f t="shared" si="32"/>
        <v/>
      </c>
      <c r="CV17" s="98" t="str">
        <f t="shared" si="33"/>
        <v/>
      </c>
      <c r="CW17" s="98" t="str">
        <f t="shared" si="34"/>
        <v/>
      </c>
      <c r="CX17" s="98">
        <f t="shared" si="35"/>
        <v>0</v>
      </c>
      <c r="CY17" s="57" t="e">
        <f>CX17/'Student Profile'!P18</f>
        <v>#DIV/0!</v>
      </c>
      <c r="CZ17" s="57">
        <f t="shared" si="36"/>
        <v>1</v>
      </c>
    </row>
    <row r="18" spans="1:104" ht="24.75" customHeight="1">
      <c r="A18" s="57" t="str">
        <f>ANNUAL!A20</f>
        <v/>
      </c>
      <c r="B18" s="87" t="str">
        <f>ANNUAL!B20</f>
        <v/>
      </c>
      <c r="C18" s="57" t="str">
        <f>IF('Student Profile'!D19&gt;0,'Student Profile'!D19,"")</f>
        <v/>
      </c>
      <c r="D18" s="88" t="str">
        <f>IF(ISNUMBER('UT1'!E20),'UT1'!E20,"")</f>
        <v/>
      </c>
      <c r="E18" s="88" t="str">
        <f>IF(ISNUMBER('UT 2'!E20),'UT 2'!E20,"")</f>
        <v/>
      </c>
      <c r="F18" s="89" t="str">
        <f>IF(ISNUMBER('UT 3 '!E20),'UT 3 '!E20,"")</f>
        <v/>
      </c>
      <c r="G18" s="90" t="str">
        <f>IF('TT 1'!E20&gt;0,'TT 1'!E20,"")</f>
        <v/>
      </c>
      <c r="H18" s="91" t="str">
        <f>IF('UT 4'!E20&gt;0,'UT 4'!E20,"")</f>
        <v/>
      </c>
      <c r="I18" s="91" t="str">
        <f>IF('UT 5PB1'!E20&gt;0,'UT 5PB1'!E20,"")</f>
        <v/>
      </c>
      <c r="J18" s="91" t="str">
        <f>IF('PREANNU PB2 '!E20&gt;0,'PREANNU PB2 '!E20,"")</f>
        <v/>
      </c>
      <c r="K18" s="90" t="str">
        <f>IF(ANNUAL!E20&gt;0,ANNUAL!E20,"")</f>
        <v/>
      </c>
      <c r="L18" s="92" t="str">
        <f t="shared" si="0"/>
        <v/>
      </c>
      <c r="M18" s="92" t="str">
        <f t="shared" si="1"/>
        <v/>
      </c>
      <c r="N18" s="93" t="str">
        <f t="shared" si="2"/>
        <v/>
      </c>
      <c r="O18" s="93" t="str">
        <f t="shared" si="3"/>
        <v/>
      </c>
      <c r="P18" s="94" t="str">
        <f>IF(OR(ISNUMBER(L18),ISNUMBER(M18),ISNUMBER(N18),ISNUMBER(O18),ISNUMBER(G18),ISNUMBER(K18)),SUM(L18,M18,N18,O18,('TT 1'!D19*0.3),(ANNUAL!D19*0.3)),"")</f>
        <v/>
      </c>
      <c r="Q18" s="88" t="str">
        <f>IF(ISNUMBER('UT1'!H20),'UT1'!H20,"")</f>
        <v/>
      </c>
      <c r="R18" s="88" t="str">
        <f>IF(ISNUMBER('UT 2'!H20),'UT 2'!H20,"")</f>
        <v/>
      </c>
      <c r="S18" s="89" t="str">
        <f>IF(ISNUMBER('UT 3 '!H20),'UT 3 '!H20,"")</f>
        <v/>
      </c>
      <c r="T18" s="90" t="str">
        <f>IF('TT 1'!H20&gt;0,'TT 1'!H20,"")</f>
        <v/>
      </c>
      <c r="U18" s="91" t="str">
        <f>IF('UT 4'!H20&gt;0,'UT 4'!H20,"")</f>
        <v/>
      </c>
      <c r="V18" s="91" t="str">
        <f>IF('UT 5PB1'!H20&gt;0,'UT 5PB1'!H20,"")</f>
        <v/>
      </c>
      <c r="W18" s="91" t="str">
        <f>IF('PREANNU PB2 '!H20&gt;0,'PREANNU PB2 '!H20,"")</f>
        <v/>
      </c>
      <c r="X18" s="90" t="str">
        <f>IF(ANNUAL!H20&gt;0,ANNUAL!H20,"")</f>
        <v/>
      </c>
      <c r="Y18" s="95" t="str">
        <f t="shared" si="4"/>
        <v/>
      </c>
      <c r="Z18" s="95" t="str">
        <f t="shared" si="5"/>
        <v/>
      </c>
      <c r="AA18" s="96" t="str">
        <f t="shared" si="6"/>
        <v/>
      </c>
      <c r="AB18" s="96" t="str">
        <f t="shared" si="7"/>
        <v/>
      </c>
      <c r="AC18" s="97" t="str">
        <f>IF(OR(ISNUMBER(Y18),ISNUMBER(Z18),ISNUMBER(AA18),ISNUMBER(AB18),ISNUMBER(T18),ISNUMBER(X18)),SUM(Y18,Z18,AA18,AB18,('TT 1'!E19*0.3),(ANNUAL!E19*0.3)),"")</f>
        <v/>
      </c>
      <c r="AD18" s="88" t="str">
        <f>IF(ISNUMBER('UT1'!K20),'UT1'!K20,"")</f>
        <v/>
      </c>
      <c r="AE18" s="88" t="str">
        <f>IF(ISNUMBER('UT 2'!K20),'UT 2'!K20,"")</f>
        <v/>
      </c>
      <c r="AF18" s="89" t="str">
        <f>IF(ISNUMBER('UT 3 '!K20),'UT 3 '!K20,"")</f>
        <v/>
      </c>
      <c r="AG18" s="90" t="str">
        <f>IF('TT 1'!K20&gt;0,'TT 1'!K20,"")</f>
        <v/>
      </c>
      <c r="AH18" s="91" t="str">
        <f>IF('UT 4'!K20&gt;0,'UT 4'!K20,"")</f>
        <v/>
      </c>
      <c r="AI18" s="91" t="str">
        <f>IF('UT 5PB1'!K20&gt;0,'UT 5PB1'!K20,"")</f>
        <v/>
      </c>
      <c r="AJ18" s="91" t="str">
        <f>IF('PREANNU PB2 '!K20&gt;0,'PREANNU PB2 '!K20,"")</f>
        <v/>
      </c>
      <c r="AK18" s="90" t="str">
        <f>IF(ANNUAL!K20&gt;0,ANNUAL!K20,"")</f>
        <v/>
      </c>
      <c r="AL18" s="95" t="str">
        <f t="shared" si="8"/>
        <v/>
      </c>
      <c r="AM18" s="95" t="str">
        <f t="shared" si="9"/>
        <v/>
      </c>
      <c r="AN18" s="96" t="str">
        <f t="shared" si="10"/>
        <v/>
      </c>
      <c r="AO18" s="96" t="str">
        <f t="shared" si="11"/>
        <v/>
      </c>
      <c r="AP18" s="97" t="str">
        <f>IF(OR(ISNUMBER(AL18),ISNUMBER(AM18),ISNUMBER(AN18),ISNUMBER(AO18),ISNUMBER(AG18),ISNUMBER(AK18)),SUM(AL18,AM18,AN18,AO18,('TT 1'!R19*0.3),(ANNUAL!R19*0.3)),"")</f>
        <v/>
      </c>
      <c r="AQ18" s="88" t="str">
        <f>IF(ISNUMBER('UT1'!N20),'UT1'!N20,"")</f>
        <v/>
      </c>
      <c r="AR18" s="88" t="str">
        <f>IF(ISNUMBER('UT 2'!N20),'UT 2'!N20,"")</f>
        <v/>
      </c>
      <c r="AS18" s="89" t="str">
        <f>IF(ISNUMBER('UT 3 '!N20),'UT 3 '!N20,"")</f>
        <v/>
      </c>
      <c r="AT18" s="90" t="str">
        <f>IF('TT 1'!N20&gt;0,'TT 1'!N20,"")</f>
        <v/>
      </c>
      <c r="AU18" s="91" t="str">
        <f>IF('UT 4'!N20&gt;0,'UT 4'!N20,"")</f>
        <v/>
      </c>
      <c r="AV18" s="91" t="str">
        <f>IF('UT 5PB1'!N20&gt;0,'UT 5PB1'!N20,"")</f>
        <v/>
      </c>
      <c r="AW18" s="91" t="str">
        <f>IF('PREANNU PB2 '!N20&gt;0,'PREANNU PB2 '!N20,"")</f>
        <v/>
      </c>
      <c r="AX18" s="90" t="str">
        <f>IF(ANNUAL!N20&gt;0,ANNUAL!N20,"")</f>
        <v/>
      </c>
      <c r="AY18" s="95" t="str">
        <f t="shared" si="12"/>
        <v/>
      </c>
      <c r="AZ18" s="95" t="str">
        <f t="shared" si="13"/>
        <v/>
      </c>
      <c r="BA18" s="96" t="str">
        <f t="shared" si="14"/>
        <v/>
      </c>
      <c r="BB18" s="96" t="str">
        <f t="shared" si="15"/>
        <v/>
      </c>
      <c r="BC18" s="97" t="str">
        <f>IF(OR(ISNUMBER(AY18),ISNUMBER(AZ18),ISNUMBER(BA18),ISNUMBER(BB18),ISNUMBER(AT18),ISNUMBER(AX18)),SUM(AY18,AZ18,BA18,BB18,('TT 1'!AC19*0.3),(ANNUAL!AE19*0.3)),"")</f>
        <v/>
      </c>
      <c r="BD18" s="89" t="str">
        <f>IF(ISNUMBER('UT1'!Q20),'UT1'!Q20,"")</f>
        <v/>
      </c>
      <c r="BE18" s="89" t="str">
        <f>IF(ISNUMBER('UT 2'!Q20),'UT 2'!Q20,"")</f>
        <v/>
      </c>
      <c r="BF18" s="89" t="str">
        <f>IF(ISNUMBER('UT 3 '!Q20),'UT 3 '!Q20,"")</f>
        <v/>
      </c>
      <c r="BG18" s="90" t="str">
        <f>IF('TT 1'!Q20&gt;0,'TT 1'!Q20,"")</f>
        <v/>
      </c>
      <c r="BH18" s="91" t="str">
        <f>IF('UT 4'!Q20&gt;0,'UT 4'!Q20,"")</f>
        <v/>
      </c>
      <c r="BI18" s="91" t="str">
        <f>IF('UT 5PB1'!Q20&gt;0,'UT 5PB1'!Q20,"")</f>
        <v/>
      </c>
      <c r="BJ18" s="91" t="str">
        <f>IF('PREANNU PB2 '!Q20&gt;0,'PREANNU PB2 '!Q20,"")</f>
        <v/>
      </c>
      <c r="BK18" s="90" t="str">
        <f>IF(ANNUAL!Q20&gt;0,ANNUAL!Q20,"")</f>
        <v/>
      </c>
      <c r="BL18" s="95" t="str">
        <f t="shared" si="16"/>
        <v/>
      </c>
      <c r="BM18" s="95" t="str">
        <f t="shared" si="17"/>
        <v/>
      </c>
      <c r="BN18" s="96" t="str">
        <f t="shared" si="18"/>
        <v/>
      </c>
      <c r="BO18" s="96" t="str">
        <f t="shared" si="19"/>
        <v/>
      </c>
      <c r="BP18" s="97" t="str">
        <f>IF(OR(ISNUMBER(BL18),ISNUMBER(BM18),ISNUMBER(BN18),ISNUMBER(BO18),ISNUMBER(BG18),ISNUMBER(BK18)),SUM(BL18,BM18,BN18,BO18,('TT 1'!AP19*0.3),(ANNUAL!AR19*0.3)),"")</f>
        <v/>
      </c>
      <c r="BQ18" s="88" t="str">
        <f>IF(ISNUMBER('UT1'!T20),'UT1'!T20,"")</f>
        <v/>
      </c>
      <c r="BR18" s="88" t="str">
        <f>IF(ISNUMBER('UT 2'!T20),'UT 2'!T20,"")</f>
        <v/>
      </c>
      <c r="BS18" s="89" t="str">
        <f>IF(ISNUMBER('UT 3 '!T20),'UT 3 '!T20,"")</f>
        <v/>
      </c>
      <c r="BT18" s="90" t="str">
        <f>IF('TT 1'!T20&gt;0,'TT 1'!T20,"")</f>
        <v/>
      </c>
      <c r="BU18" s="91" t="str">
        <f>IF('UT 4'!T20&gt;0,'UT 4'!T20,"")</f>
        <v/>
      </c>
      <c r="BV18" s="91" t="str">
        <f>IF('UT 5PB1'!T20&gt;0,'UT 5PB1'!T20,"")</f>
        <v/>
      </c>
      <c r="BW18" s="91" t="str">
        <f>IF('PREANNU PB2 '!T20&gt;0,'PREANNU PB2 '!T20,"")</f>
        <v/>
      </c>
      <c r="BX18" s="90" t="str">
        <f>IF(ANNUAL!T20&gt;0,ANNUAL!T20,"")</f>
        <v/>
      </c>
      <c r="BY18" s="95" t="str">
        <f t="shared" si="20"/>
        <v/>
      </c>
      <c r="BZ18" s="95" t="str">
        <f t="shared" si="21"/>
        <v/>
      </c>
      <c r="CA18" s="96" t="str">
        <f t="shared" si="22"/>
        <v/>
      </c>
      <c r="CB18" s="96" t="str">
        <f t="shared" si="23"/>
        <v/>
      </c>
      <c r="CC18" s="97" t="str">
        <f>IF(OR(ISNUMBER(BY18),ISNUMBER(BZ18),ISNUMBER(CA18),ISNUMBER(CB18),ISNUMBER(BT18),ISNUMBER(BX18)),SUM(BY18,BZ18,CA18,CB18,('TT 1'!BC19*0.3),(ANNUAL!BE19*0.3)),"")</f>
        <v/>
      </c>
      <c r="CD18" s="89" t="str">
        <f>IF(ISNUMBER('UT1'!W20),'UT1'!W20,"")</f>
        <v/>
      </c>
      <c r="CE18" s="89" t="str">
        <f>IF(ISNUMBER('UT 2'!W20),'UT 2'!W20,"")</f>
        <v/>
      </c>
      <c r="CF18" s="89" t="str">
        <f>IF(ISNUMBER('UT 3 '!W20),'UT 3 '!W20,"")</f>
        <v/>
      </c>
      <c r="CG18" s="90" t="str">
        <f>IF('TT 1'!W20&gt;0,'TT 1'!W20,"")</f>
        <v/>
      </c>
      <c r="CH18" s="91" t="str">
        <f>IF('UT 4'!W20&gt;0,'UT 4'!W20,"")</f>
        <v/>
      </c>
      <c r="CI18" s="91" t="str">
        <f>IF('UT 5PB1'!W20&gt;0,'UT 5PB1'!W20,"")</f>
        <v/>
      </c>
      <c r="CJ18" s="91" t="str">
        <f>IF('PREANNU PB2 '!W20&gt;0,'PREANNU PB2 '!W20,"")</f>
        <v/>
      </c>
      <c r="CK18" s="90" t="str">
        <f>IF(ANNUAL!W20&gt;0,ANNUAL!W20,"")</f>
        <v/>
      </c>
      <c r="CL18" s="95" t="str">
        <f t="shared" si="24"/>
        <v/>
      </c>
      <c r="CM18" s="95" t="str">
        <f t="shared" si="25"/>
        <v/>
      </c>
      <c r="CN18" s="96" t="str">
        <f t="shared" si="26"/>
        <v/>
      </c>
      <c r="CO18" s="96" t="str">
        <f t="shared" si="27"/>
        <v/>
      </c>
      <c r="CP18" s="97" t="str">
        <f>IF(OR(ISNUMBER(CL18),ISNUMBER(CM18),ISNUMBER(CN18),ISNUMBER(CO18),ISNUMBER(CG18),ISNUMBER(CK18)),SUM(CL18,CM18,CN18,CO18,('TT 1'!BP19*0.3),(ANNUAL!BR19*0.3)),"")</f>
        <v/>
      </c>
      <c r="CQ18" s="98" t="str">
        <f t="shared" si="28"/>
        <v/>
      </c>
      <c r="CR18" s="98" t="str">
        <f t="shared" si="29"/>
        <v/>
      </c>
      <c r="CS18" s="98" t="str">
        <f t="shared" si="30"/>
        <v/>
      </c>
      <c r="CT18" s="98" t="str">
        <f t="shared" si="31"/>
        <v/>
      </c>
      <c r="CU18" s="98" t="str">
        <f t="shared" si="32"/>
        <v/>
      </c>
      <c r="CV18" s="98" t="str">
        <f t="shared" si="33"/>
        <v/>
      </c>
      <c r="CW18" s="98" t="str">
        <f t="shared" si="34"/>
        <v/>
      </c>
      <c r="CX18" s="98">
        <f t="shared" si="35"/>
        <v>0</v>
      </c>
      <c r="CY18" s="57" t="e">
        <f>CX18/'Student Profile'!P19</f>
        <v>#DIV/0!</v>
      </c>
      <c r="CZ18" s="57">
        <f t="shared" si="36"/>
        <v>1</v>
      </c>
    </row>
    <row r="19" spans="1:104" ht="24.75" customHeight="1">
      <c r="A19" s="57" t="str">
        <f>ANNUAL!A21</f>
        <v/>
      </c>
      <c r="B19" s="87" t="str">
        <f>ANNUAL!B21</f>
        <v/>
      </c>
      <c r="C19" s="57" t="str">
        <f>IF('Student Profile'!D20&gt;0,'Student Profile'!D20,"")</f>
        <v/>
      </c>
      <c r="D19" s="88" t="str">
        <f>IF(ISNUMBER('UT1'!E21),'UT1'!E21,"")</f>
        <v/>
      </c>
      <c r="E19" s="88" t="str">
        <f>IF(ISNUMBER('UT 2'!E21),'UT 2'!E21,"")</f>
        <v/>
      </c>
      <c r="F19" s="89" t="str">
        <f>IF(ISNUMBER('UT 3 '!E21),'UT 3 '!E21,"")</f>
        <v/>
      </c>
      <c r="G19" s="90" t="str">
        <f>IF('TT 1'!E21&gt;0,'TT 1'!E21,"")</f>
        <v/>
      </c>
      <c r="H19" s="91" t="str">
        <f>IF('UT 4'!E21&gt;0,'UT 4'!E21,"")</f>
        <v/>
      </c>
      <c r="I19" s="91" t="str">
        <f>IF('UT 5PB1'!E21&gt;0,'UT 5PB1'!E21,"")</f>
        <v/>
      </c>
      <c r="J19" s="91" t="str">
        <f>IF('PREANNU PB2 '!E21&gt;0,'PREANNU PB2 '!E21,"")</f>
        <v/>
      </c>
      <c r="K19" s="90" t="str">
        <f>IF(ANNUAL!E21&gt;0,ANNUAL!E21,"")</f>
        <v/>
      </c>
      <c r="L19" s="92" t="str">
        <f t="shared" si="0"/>
        <v/>
      </c>
      <c r="M19" s="92" t="str">
        <f t="shared" si="1"/>
        <v/>
      </c>
      <c r="N19" s="93" t="str">
        <f t="shared" si="2"/>
        <v/>
      </c>
      <c r="O19" s="93" t="str">
        <f t="shared" si="3"/>
        <v/>
      </c>
      <c r="P19" s="94" t="str">
        <f>IF(OR(ISNUMBER(L19),ISNUMBER(M19),ISNUMBER(N19),ISNUMBER(O19),ISNUMBER(G19),ISNUMBER(K19)),SUM(L19,M19,N19,O19,('TT 1'!D20*0.3),(ANNUAL!D20*0.3)),"")</f>
        <v/>
      </c>
      <c r="Q19" s="88" t="str">
        <f>IF(ISNUMBER('UT1'!H21),'UT1'!H21,"")</f>
        <v/>
      </c>
      <c r="R19" s="88" t="str">
        <f>IF(ISNUMBER('UT 2'!H21),'UT 2'!H21,"")</f>
        <v/>
      </c>
      <c r="S19" s="89" t="str">
        <f>IF(ISNUMBER('UT 3 '!H21),'UT 3 '!H21,"")</f>
        <v/>
      </c>
      <c r="T19" s="90" t="str">
        <f>IF('TT 1'!H21&gt;0,'TT 1'!H21,"")</f>
        <v/>
      </c>
      <c r="U19" s="91" t="str">
        <f>IF('UT 4'!H21&gt;0,'UT 4'!H21,"")</f>
        <v/>
      </c>
      <c r="V19" s="91" t="str">
        <f>IF('UT 5PB1'!H21&gt;0,'UT 5PB1'!H21,"")</f>
        <v/>
      </c>
      <c r="W19" s="91" t="str">
        <f>IF('PREANNU PB2 '!H21&gt;0,'PREANNU PB2 '!H21,"")</f>
        <v/>
      </c>
      <c r="X19" s="90" t="str">
        <f>IF(ANNUAL!H21&gt;0,ANNUAL!H21,"")</f>
        <v/>
      </c>
      <c r="Y19" s="95" t="str">
        <f t="shared" si="4"/>
        <v/>
      </c>
      <c r="Z19" s="95" t="str">
        <f t="shared" si="5"/>
        <v/>
      </c>
      <c r="AA19" s="96" t="str">
        <f t="shared" si="6"/>
        <v/>
      </c>
      <c r="AB19" s="96" t="str">
        <f t="shared" si="7"/>
        <v/>
      </c>
      <c r="AC19" s="97" t="str">
        <f>IF(OR(ISNUMBER(Y19),ISNUMBER(Z19),ISNUMBER(AA19),ISNUMBER(AB19),ISNUMBER(T19),ISNUMBER(X19)),SUM(Y19,Z19,AA19,AB19,('TT 1'!E20*0.3),(ANNUAL!E20*0.3)),"")</f>
        <v/>
      </c>
      <c r="AD19" s="89" t="str">
        <f>IF(ISNUMBER('UT1'!K21),'UT1'!K21,"")</f>
        <v/>
      </c>
      <c r="AE19" s="88" t="str">
        <f>IF(ISNUMBER('UT 2'!K21),'UT 2'!K21,"")</f>
        <v/>
      </c>
      <c r="AF19" s="89" t="str">
        <f>IF(ISNUMBER('UT 3 '!K21),'UT 3 '!K21,"")</f>
        <v/>
      </c>
      <c r="AG19" s="90" t="str">
        <f>IF('TT 1'!K21&gt;0,'TT 1'!K21,"")</f>
        <v/>
      </c>
      <c r="AH19" s="91" t="str">
        <f>IF('UT 4'!K21&gt;0,'UT 4'!K21,"")</f>
        <v/>
      </c>
      <c r="AI19" s="91" t="str">
        <f>IF('UT 5PB1'!K21&gt;0,'UT 5PB1'!K21,"")</f>
        <v/>
      </c>
      <c r="AJ19" s="91" t="str">
        <f>IF('PREANNU PB2 '!K21&gt;0,'PREANNU PB2 '!K21,"")</f>
        <v/>
      </c>
      <c r="AK19" s="90" t="str">
        <f>IF(ANNUAL!K21&gt;0,ANNUAL!K21,"")</f>
        <v/>
      </c>
      <c r="AL19" s="95" t="str">
        <f t="shared" si="8"/>
        <v/>
      </c>
      <c r="AM19" s="95" t="str">
        <f t="shared" si="9"/>
        <v/>
      </c>
      <c r="AN19" s="96" t="str">
        <f t="shared" si="10"/>
        <v/>
      </c>
      <c r="AO19" s="96" t="str">
        <f t="shared" si="11"/>
        <v/>
      </c>
      <c r="AP19" s="97" t="str">
        <f>IF(OR(ISNUMBER(AL19),ISNUMBER(AM19),ISNUMBER(AN19),ISNUMBER(AO19),ISNUMBER(AG19),ISNUMBER(AK19)),SUM(AL19,AM19,AN19,AO19,('TT 1'!R20*0.3),(ANNUAL!R20*0.3)),"")</f>
        <v/>
      </c>
      <c r="AQ19" s="89" t="str">
        <f>IF(ISNUMBER('UT1'!N21),'UT1'!N21,"")</f>
        <v/>
      </c>
      <c r="AR19" s="88" t="str">
        <f>IF(ISNUMBER('UT 2'!N21),'UT 2'!N21,"")</f>
        <v/>
      </c>
      <c r="AS19" s="89" t="str">
        <f>IF(ISNUMBER('UT 3 '!N21),'UT 3 '!N21,"")</f>
        <v/>
      </c>
      <c r="AT19" s="90" t="str">
        <f>IF('TT 1'!N21&gt;0,'TT 1'!N21,"")</f>
        <v/>
      </c>
      <c r="AU19" s="91" t="str">
        <f>IF('UT 4'!N21&gt;0,'UT 4'!N21,"")</f>
        <v/>
      </c>
      <c r="AV19" s="91" t="str">
        <f>IF('UT 5PB1'!N21&gt;0,'UT 5PB1'!N21,"")</f>
        <v/>
      </c>
      <c r="AW19" s="91" t="str">
        <f>IF('PREANNU PB2 '!N21&gt;0,'PREANNU PB2 '!N21,"")</f>
        <v/>
      </c>
      <c r="AX19" s="90" t="str">
        <f>IF(ANNUAL!N21&gt;0,ANNUAL!N21,"")</f>
        <v/>
      </c>
      <c r="AY19" s="95" t="str">
        <f t="shared" si="12"/>
        <v/>
      </c>
      <c r="AZ19" s="95" t="str">
        <f t="shared" si="13"/>
        <v/>
      </c>
      <c r="BA19" s="96" t="str">
        <f t="shared" si="14"/>
        <v/>
      </c>
      <c r="BB19" s="96" t="str">
        <f t="shared" si="15"/>
        <v/>
      </c>
      <c r="BC19" s="97" t="str">
        <f>IF(OR(ISNUMBER(AY19),ISNUMBER(AZ19),ISNUMBER(BA19),ISNUMBER(BB19),ISNUMBER(AT19),ISNUMBER(AX19)),SUM(AY19,AZ19,BA19,BB19,('TT 1'!AC20*0.3),(ANNUAL!AE20*0.3)),"")</f>
        <v/>
      </c>
      <c r="BD19" s="89" t="str">
        <f>IF(ISNUMBER('UT1'!Q21),'UT1'!Q21,"")</f>
        <v/>
      </c>
      <c r="BE19" s="89" t="str">
        <f>IF(ISNUMBER('UT 2'!Q21),'UT 2'!Q21,"")</f>
        <v/>
      </c>
      <c r="BF19" s="89" t="str">
        <f>IF(ISNUMBER('UT 3 '!Q21),'UT 3 '!Q21,"")</f>
        <v/>
      </c>
      <c r="BG19" s="90" t="str">
        <f>IF('TT 1'!Q21&gt;0,'TT 1'!Q21,"")</f>
        <v/>
      </c>
      <c r="BH19" s="91" t="str">
        <f>IF('UT 4'!Q21&gt;0,'UT 4'!Q21,"")</f>
        <v/>
      </c>
      <c r="BI19" s="91" t="str">
        <f>IF('UT 5PB1'!Q21&gt;0,'UT 5PB1'!Q21,"")</f>
        <v/>
      </c>
      <c r="BJ19" s="91" t="str">
        <f>IF('PREANNU PB2 '!Q21&gt;0,'PREANNU PB2 '!Q21,"")</f>
        <v/>
      </c>
      <c r="BK19" s="90" t="str">
        <f>IF(ANNUAL!Q21&gt;0,ANNUAL!Q21,"")</f>
        <v/>
      </c>
      <c r="BL19" s="95" t="str">
        <f t="shared" si="16"/>
        <v/>
      </c>
      <c r="BM19" s="95" t="str">
        <f t="shared" si="17"/>
        <v/>
      </c>
      <c r="BN19" s="96" t="str">
        <f t="shared" si="18"/>
        <v/>
      </c>
      <c r="BO19" s="96" t="str">
        <f t="shared" si="19"/>
        <v/>
      </c>
      <c r="BP19" s="97" t="str">
        <f>IF(OR(ISNUMBER(BL19),ISNUMBER(BM19),ISNUMBER(BN19),ISNUMBER(BO19),ISNUMBER(BG19),ISNUMBER(BK19)),SUM(BL19,BM19,BN19,BO19,('TT 1'!AP20*0.3),(ANNUAL!AR20*0.3)),"")</f>
        <v/>
      </c>
      <c r="BQ19" s="89" t="str">
        <f>IF(ISNUMBER('UT1'!T21),'UT1'!T21,"")</f>
        <v/>
      </c>
      <c r="BR19" s="89" t="str">
        <f>IF(ISNUMBER('UT 2'!T21),'UT 2'!T21,"")</f>
        <v/>
      </c>
      <c r="BS19" s="89" t="str">
        <f>IF(ISNUMBER('UT 3 '!T21),'UT 3 '!T21,"")</f>
        <v/>
      </c>
      <c r="BT19" s="90" t="str">
        <f>IF('TT 1'!T21&gt;0,'TT 1'!T21,"")</f>
        <v/>
      </c>
      <c r="BU19" s="91" t="str">
        <f>IF('UT 4'!T21&gt;0,'UT 4'!T21,"")</f>
        <v/>
      </c>
      <c r="BV19" s="91" t="str">
        <f>IF('UT 5PB1'!T21&gt;0,'UT 5PB1'!T21,"")</f>
        <v/>
      </c>
      <c r="BW19" s="91" t="str">
        <f>IF('PREANNU PB2 '!T21&gt;0,'PREANNU PB2 '!T21,"")</f>
        <v/>
      </c>
      <c r="BX19" s="90" t="str">
        <f>IF(ANNUAL!T21&gt;0,ANNUAL!T21,"")</f>
        <v/>
      </c>
      <c r="BY19" s="95" t="str">
        <f t="shared" si="20"/>
        <v/>
      </c>
      <c r="BZ19" s="95" t="str">
        <f t="shared" si="21"/>
        <v/>
      </c>
      <c r="CA19" s="96" t="str">
        <f t="shared" si="22"/>
        <v/>
      </c>
      <c r="CB19" s="96" t="str">
        <f t="shared" si="23"/>
        <v/>
      </c>
      <c r="CC19" s="97" t="str">
        <f>IF(OR(ISNUMBER(BY19),ISNUMBER(BZ19),ISNUMBER(CA19),ISNUMBER(CB19),ISNUMBER(BT19),ISNUMBER(BX19)),SUM(BY19,BZ19,CA19,CB19,('TT 1'!BC20*0.3),(ANNUAL!BE20*0.3)),"")</f>
        <v/>
      </c>
      <c r="CD19" s="89" t="str">
        <f>IF(ISNUMBER('UT1'!W21),'UT1'!W21,"")</f>
        <v/>
      </c>
      <c r="CE19" s="88" t="str">
        <f>IF(ISNUMBER('UT 2'!W21),'UT 2'!W21,"")</f>
        <v/>
      </c>
      <c r="CF19" s="89" t="str">
        <f>IF(ISNUMBER('UT 3 '!W21),'UT 3 '!W21,"")</f>
        <v/>
      </c>
      <c r="CG19" s="90" t="str">
        <f>IF('TT 1'!W21&gt;0,'TT 1'!W21,"")</f>
        <v/>
      </c>
      <c r="CH19" s="91" t="str">
        <f>IF('UT 4'!W21&gt;0,'UT 4'!W21,"")</f>
        <v/>
      </c>
      <c r="CI19" s="91" t="str">
        <f>IF('UT 5PB1'!W21&gt;0,'UT 5PB1'!W21,"")</f>
        <v/>
      </c>
      <c r="CJ19" s="91" t="str">
        <f>IF('PREANNU PB2 '!W21&gt;0,'PREANNU PB2 '!W21,"")</f>
        <v/>
      </c>
      <c r="CK19" s="90" t="str">
        <f>IF(ANNUAL!W21&gt;0,ANNUAL!W21,"")</f>
        <v/>
      </c>
      <c r="CL19" s="95" t="str">
        <f t="shared" si="24"/>
        <v/>
      </c>
      <c r="CM19" s="95" t="str">
        <f t="shared" si="25"/>
        <v/>
      </c>
      <c r="CN19" s="96" t="str">
        <f t="shared" si="26"/>
        <v/>
      </c>
      <c r="CO19" s="96" t="str">
        <f t="shared" si="27"/>
        <v/>
      </c>
      <c r="CP19" s="97" t="str">
        <f>IF(OR(ISNUMBER(CL19),ISNUMBER(CM19),ISNUMBER(CN19),ISNUMBER(CO19),ISNUMBER(CG19),ISNUMBER(CK19)),SUM(CL19,CM19,CN19,CO19,('TT 1'!BP20*0.3),(ANNUAL!BR20*0.3)),"")</f>
        <v/>
      </c>
      <c r="CQ19" s="98" t="str">
        <f t="shared" si="28"/>
        <v/>
      </c>
      <c r="CR19" s="98" t="str">
        <f t="shared" si="29"/>
        <v/>
      </c>
      <c r="CS19" s="98" t="str">
        <f t="shared" si="30"/>
        <v/>
      </c>
      <c r="CT19" s="98" t="str">
        <f t="shared" si="31"/>
        <v/>
      </c>
      <c r="CU19" s="98" t="str">
        <f t="shared" si="32"/>
        <v/>
      </c>
      <c r="CV19" s="98" t="str">
        <f t="shared" si="33"/>
        <v/>
      </c>
      <c r="CW19" s="98" t="str">
        <f t="shared" si="34"/>
        <v/>
      </c>
      <c r="CX19" s="98">
        <f t="shared" si="35"/>
        <v>0</v>
      </c>
      <c r="CY19" s="57" t="e">
        <f>CX19/'Student Profile'!P20</f>
        <v>#DIV/0!</v>
      </c>
      <c r="CZ19" s="57">
        <f t="shared" si="36"/>
        <v>1</v>
      </c>
    </row>
    <row r="20" spans="1:104" ht="24.75" customHeight="1">
      <c r="A20" s="57" t="str">
        <f>ANNUAL!A22</f>
        <v/>
      </c>
      <c r="B20" s="87" t="str">
        <f>ANNUAL!B22</f>
        <v/>
      </c>
      <c r="C20" s="57" t="str">
        <f>IF('Student Profile'!D21&gt;0,'Student Profile'!D21,"")</f>
        <v/>
      </c>
      <c r="D20" s="88" t="str">
        <f>IF(ISNUMBER('UT1'!E22),'UT1'!E22,"")</f>
        <v/>
      </c>
      <c r="E20" s="88" t="str">
        <f>IF(ISNUMBER('UT 2'!E22),'UT 2'!E22,"")</f>
        <v/>
      </c>
      <c r="F20" s="89" t="str">
        <f>IF(ISNUMBER('UT 3 '!E22),'UT 3 '!E22,"")</f>
        <v/>
      </c>
      <c r="G20" s="90" t="str">
        <f>IF('TT 1'!E22&gt;0,'TT 1'!E22,"")</f>
        <v/>
      </c>
      <c r="H20" s="91" t="str">
        <f>IF('UT 4'!E22&gt;0,'UT 4'!E22,"")</f>
        <v/>
      </c>
      <c r="I20" s="91" t="str">
        <f>IF('UT 5PB1'!E22&gt;0,'UT 5PB1'!E22,"")</f>
        <v/>
      </c>
      <c r="J20" s="91" t="str">
        <f>IF('PREANNU PB2 '!E22&gt;0,'PREANNU PB2 '!E22,"")</f>
        <v/>
      </c>
      <c r="K20" s="90" t="str">
        <f>IF(ANNUAL!E22&gt;0,ANNUAL!E22,"")</f>
        <v/>
      </c>
      <c r="L20" s="92" t="str">
        <f t="shared" si="0"/>
        <v/>
      </c>
      <c r="M20" s="92" t="str">
        <f t="shared" si="1"/>
        <v/>
      </c>
      <c r="N20" s="93" t="str">
        <f t="shared" si="2"/>
        <v/>
      </c>
      <c r="O20" s="93" t="str">
        <f t="shared" si="3"/>
        <v/>
      </c>
      <c r="P20" s="94" t="str">
        <f>IF(OR(ISNUMBER(L20),ISNUMBER(M20),ISNUMBER(N20),ISNUMBER(O20),ISNUMBER(G20),ISNUMBER(K20)),SUM(L20,M20,N20,O20,('TT 1'!D21*0.3),(ANNUAL!D21*0.3)),"")</f>
        <v/>
      </c>
      <c r="Q20" s="88" t="str">
        <f>IF(ISNUMBER('UT1'!H22),'UT1'!H22,"")</f>
        <v/>
      </c>
      <c r="R20" s="88" t="str">
        <f>IF(ISNUMBER('UT 2'!H22),'UT 2'!H22,"")</f>
        <v/>
      </c>
      <c r="S20" s="89" t="str">
        <f>IF(ISNUMBER('UT 3 '!H22),'UT 3 '!H22,"")</f>
        <v/>
      </c>
      <c r="T20" s="90" t="str">
        <f>IF('TT 1'!H22&gt;0,'TT 1'!H22,"")</f>
        <v/>
      </c>
      <c r="U20" s="91" t="str">
        <f>IF('UT 4'!H22&gt;0,'UT 4'!H22,"")</f>
        <v/>
      </c>
      <c r="V20" s="91" t="str">
        <f>IF('UT 5PB1'!H22&gt;0,'UT 5PB1'!H22,"")</f>
        <v/>
      </c>
      <c r="W20" s="91" t="str">
        <f>IF('PREANNU PB2 '!H22&gt;0,'PREANNU PB2 '!H22,"")</f>
        <v/>
      </c>
      <c r="X20" s="90" t="str">
        <f>IF(ANNUAL!H22&gt;0,ANNUAL!H22,"")</f>
        <v/>
      </c>
      <c r="Y20" s="95" t="str">
        <f t="shared" si="4"/>
        <v/>
      </c>
      <c r="Z20" s="95" t="str">
        <f t="shared" si="5"/>
        <v/>
      </c>
      <c r="AA20" s="96" t="str">
        <f t="shared" si="6"/>
        <v/>
      </c>
      <c r="AB20" s="96" t="str">
        <f t="shared" si="7"/>
        <v/>
      </c>
      <c r="AC20" s="97" t="str">
        <f>IF(OR(ISNUMBER(Y20),ISNUMBER(Z20),ISNUMBER(AA20),ISNUMBER(AB20),ISNUMBER(T20),ISNUMBER(X20)),SUM(Y20,Z20,AA20,AB20,('TT 1'!E21*0.3),(ANNUAL!E21*0.3)),"")</f>
        <v/>
      </c>
      <c r="AD20" s="88" t="str">
        <f>IF(ISNUMBER('UT1'!K22),'UT1'!K22,"")</f>
        <v/>
      </c>
      <c r="AE20" s="88" t="str">
        <f>IF(ISNUMBER('UT 2'!K22),'UT 2'!K22,"")</f>
        <v/>
      </c>
      <c r="AF20" s="89" t="str">
        <f>IF(ISNUMBER('UT 3 '!K22),'UT 3 '!K22,"")</f>
        <v/>
      </c>
      <c r="AG20" s="90" t="str">
        <f>IF('TT 1'!K22&gt;0,'TT 1'!K22,"")</f>
        <v/>
      </c>
      <c r="AH20" s="91" t="str">
        <f>IF('UT 4'!K22&gt;0,'UT 4'!K22,"")</f>
        <v/>
      </c>
      <c r="AI20" s="91" t="str">
        <f>IF('UT 5PB1'!K22&gt;0,'UT 5PB1'!K22,"")</f>
        <v/>
      </c>
      <c r="AJ20" s="91" t="str">
        <f>IF('PREANNU PB2 '!K22&gt;0,'PREANNU PB2 '!K22,"")</f>
        <v/>
      </c>
      <c r="AK20" s="90" t="str">
        <f>IF(ANNUAL!K22&gt;0,ANNUAL!K22,"")</f>
        <v/>
      </c>
      <c r="AL20" s="95" t="str">
        <f t="shared" si="8"/>
        <v/>
      </c>
      <c r="AM20" s="95" t="str">
        <f t="shared" si="9"/>
        <v/>
      </c>
      <c r="AN20" s="96" t="str">
        <f t="shared" si="10"/>
        <v/>
      </c>
      <c r="AO20" s="96" t="str">
        <f t="shared" si="11"/>
        <v/>
      </c>
      <c r="AP20" s="97" t="str">
        <f>IF(OR(ISNUMBER(AL20),ISNUMBER(AM20),ISNUMBER(AN20),ISNUMBER(AO20),ISNUMBER(AG20),ISNUMBER(AK20)),SUM(AL20,AM20,AN20,AO20,('TT 1'!R21*0.3),(ANNUAL!R21*0.3)),"")</f>
        <v/>
      </c>
      <c r="AQ20" s="88" t="str">
        <f>IF(ISNUMBER('UT1'!N22),'UT1'!N22,"")</f>
        <v/>
      </c>
      <c r="AR20" s="88" t="str">
        <f>IF(ISNUMBER('UT 2'!N22),'UT 2'!N22,"")</f>
        <v/>
      </c>
      <c r="AS20" s="89" t="str">
        <f>IF(ISNUMBER('UT 3 '!N22),'UT 3 '!N22,"")</f>
        <v/>
      </c>
      <c r="AT20" s="90" t="str">
        <f>IF('TT 1'!N22&gt;0,'TT 1'!N22,"")</f>
        <v/>
      </c>
      <c r="AU20" s="91" t="str">
        <f>IF('UT 4'!N22&gt;0,'UT 4'!N22,"")</f>
        <v/>
      </c>
      <c r="AV20" s="91" t="str">
        <f>IF('UT 5PB1'!N22&gt;0,'UT 5PB1'!N22,"")</f>
        <v/>
      </c>
      <c r="AW20" s="91" t="str">
        <f>IF('PREANNU PB2 '!N22&gt;0,'PREANNU PB2 '!N22,"")</f>
        <v/>
      </c>
      <c r="AX20" s="90" t="str">
        <f>IF(ANNUAL!N22&gt;0,ANNUAL!N22,"")</f>
        <v/>
      </c>
      <c r="AY20" s="95" t="str">
        <f t="shared" si="12"/>
        <v/>
      </c>
      <c r="AZ20" s="95" t="str">
        <f t="shared" si="13"/>
        <v/>
      </c>
      <c r="BA20" s="96" t="str">
        <f t="shared" si="14"/>
        <v/>
      </c>
      <c r="BB20" s="96" t="str">
        <f t="shared" si="15"/>
        <v/>
      </c>
      <c r="BC20" s="97" t="str">
        <f>IF(OR(ISNUMBER(AY20),ISNUMBER(AZ20),ISNUMBER(BA20),ISNUMBER(BB20),ISNUMBER(AT20),ISNUMBER(AX20)),SUM(AY20,AZ20,BA20,BB20,('TT 1'!AC21*0.3),(ANNUAL!AE21*0.3)),"")</f>
        <v/>
      </c>
      <c r="BD20" s="89" t="str">
        <f>IF(ISNUMBER('UT1'!Q22),'UT1'!Q22,"")</f>
        <v/>
      </c>
      <c r="BE20" s="89" t="str">
        <f>IF(ISNUMBER('UT 2'!Q22),'UT 2'!Q22,"")</f>
        <v/>
      </c>
      <c r="BF20" s="89" t="str">
        <f>IF(ISNUMBER('UT 3 '!Q22),'UT 3 '!Q22,"")</f>
        <v/>
      </c>
      <c r="BG20" s="90" t="str">
        <f>IF('TT 1'!Q22&gt;0,'TT 1'!Q22,"")</f>
        <v/>
      </c>
      <c r="BH20" s="91" t="str">
        <f>IF('UT 4'!Q22&gt;0,'UT 4'!Q22,"")</f>
        <v/>
      </c>
      <c r="BI20" s="91" t="str">
        <f>IF('UT 5PB1'!Q22&gt;0,'UT 5PB1'!Q22,"")</f>
        <v/>
      </c>
      <c r="BJ20" s="91" t="str">
        <f>IF('PREANNU PB2 '!Q22&gt;0,'PREANNU PB2 '!Q22,"")</f>
        <v/>
      </c>
      <c r="BK20" s="90" t="str">
        <f>IF(ANNUAL!Q22&gt;0,ANNUAL!Q22,"")</f>
        <v/>
      </c>
      <c r="BL20" s="95" t="str">
        <f t="shared" si="16"/>
        <v/>
      </c>
      <c r="BM20" s="95" t="str">
        <f t="shared" si="17"/>
        <v/>
      </c>
      <c r="BN20" s="96" t="str">
        <f t="shared" si="18"/>
        <v/>
      </c>
      <c r="BO20" s="96" t="str">
        <f t="shared" si="19"/>
        <v/>
      </c>
      <c r="BP20" s="97" t="str">
        <f>IF(OR(ISNUMBER(BL20),ISNUMBER(BM20),ISNUMBER(BN20),ISNUMBER(BO20),ISNUMBER(BG20),ISNUMBER(BK20)),SUM(BL20,BM20,BN20,BO20,('TT 1'!AP21*0.3),(ANNUAL!AR21*0.3)),"")</f>
        <v/>
      </c>
      <c r="BQ20" s="89" t="str">
        <f>IF(ISNUMBER('UT1'!T22),'UT1'!T22,"")</f>
        <v/>
      </c>
      <c r="BR20" s="89" t="str">
        <f>IF(ISNUMBER('UT 2'!T22),'UT 2'!T22,"")</f>
        <v/>
      </c>
      <c r="BS20" s="89" t="str">
        <f>IF(ISNUMBER('UT 3 '!T22),'UT 3 '!T22,"")</f>
        <v/>
      </c>
      <c r="BT20" s="90" t="str">
        <f>IF('TT 1'!T22&gt;0,'TT 1'!T22,"")</f>
        <v/>
      </c>
      <c r="BU20" s="91" t="str">
        <f>IF('UT 4'!T22&gt;0,'UT 4'!T22,"")</f>
        <v/>
      </c>
      <c r="BV20" s="91" t="str">
        <f>IF('UT 5PB1'!T22&gt;0,'UT 5PB1'!T22,"")</f>
        <v/>
      </c>
      <c r="BW20" s="91" t="str">
        <f>IF('PREANNU PB2 '!T22&gt;0,'PREANNU PB2 '!T22,"")</f>
        <v/>
      </c>
      <c r="BX20" s="90" t="str">
        <f>IF(ANNUAL!T22&gt;0,ANNUAL!T22,"")</f>
        <v/>
      </c>
      <c r="BY20" s="95" t="str">
        <f t="shared" si="20"/>
        <v/>
      </c>
      <c r="BZ20" s="95" t="str">
        <f t="shared" si="21"/>
        <v/>
      </c>
      <c r="CA20" s="96" t="str">
        <f t="shared" si="22"/>
        <v/>
      </c>
      <c r="CB20" s="96" t="str">
        <f t="shared" si="23"/>
        <v/>
      </c>
      <c r="CC20" s="97" t="str">
        <f>IF(OR(ISNUMBER(BY20),ISNUMBER(BZ20),ISNUMBER(CA20),ISNUMBER(CB20),ISNUMBER(BT20),ISNUMBER(BX20)),SUM(BY20,BZ20,CA20,CB20,('TT 1'!BC21*0.3),(ANNUAL!BE21*0.3)),"")</f>
        <v/>
      </c>
      <c r="CD20" s="88" t="str">
        <f>IF(ISNUMBER('UT1'!W22),'UT1'!W22,"")</f>
        <v/>
      </c>
      <c r="CE20" s="88" t="str">
        <f>IF(ISNUMBER('UT 2'!W22),'UT 2'!W22,"")</f>
        <v/>
      </c>
      <c r="CF20" s="89" t="str">
        <f>IF(ISNUMBER('UT 3 '!W22),'UT 3 '!W22,"")</f>
        <v/>
      </c>
      <c r="CG20" s="90" t="str">
        <f>IF('TT 1'!W22&gt;0,'TT 1'!W22,"")</f>
        <v/>
      </c>
      <c r="CH20" s="91" t="str">
        <f>IF('UT 4'!W22&gt;0,'UT 4'!W22,"")</f>
        <v/>
      </c>
      <c r="CI20" s="91" t="str">
        <f>IF('UT 5PB1'!W22&gt;0,'UT 5PB1'!W22,"")</f>
        <v/>
      </c>
      <c r="CJ20" s="91" t="str">
        <f>IF('PREANNU PB2 '!W22&gt;0,'PREANNU PB2 '!W22,"")</f>
        <v/>
      </c>
      <c r="CK20" s="90" t="str">
        <f>IF(ANNUAL!W22&gt;0,ANNUAL!W22,"")</f>
        <v/>
      </c>
      <c r="CL20" s="95" t="str">
        <f t="shared" si="24"/>
        <v/>
      </c>
      <c r="CM20" s="95" t="str">
        <f t="shared" si="25"/>
        <v/>
      </c>
      <c r="CN20" s="96" t="str">
        <f t="shared" si="26"/>
        <v/>
      </c>
      <c r="CO20" s="96" t="str">
        <f t="shared" si="27"/>
        <v/>
      </c>
      <c r="CP20" s="97" t="str">
        <f>IF(OR(ISNUMBER(CL20),ISNUMBER(CM20),ISNUMBER(CN20),ISNUMBER(CO20),ISNUMBER(CG20),ISNUMBER(CK20)),SUM(CL20,CM20,CN20,CO20,('TT 1'!BP21*0.3),(ANNUAL!BR21*0.3)),"")</f>
        <v/>
      </c>
      <c r="CQ20" s="98" t="str">
        <f t="shared" si="28"/>
        <v/>
      </c>
      <c r="CR20" s="98" t="str">
        <f t="shared" si="29"/>
        <v/>
      </c>
      <c r="CS20" s="98" t="str">
        <f t="shared" si="30"/>
        <v/>
      </c>
      <c r="CT20" s="98" t="str">
        <f t="shared" si="31"/>
        <v/>
      </c>
      <c r="CU20" s="98" t="str">
        <f t="shared" si="32"/>
        <v/>
      </c>
      <c r="CV20" s="98" t="str">
        <f t="shared" si="33"/>
        <v/>
      </c>
      <c r="CW20" s="98" t="str">
        <f t="shared" si="34"/>
        <v/>
      </c>
      <c r="CX20" s="98">
        <f t="shared" si="35"/>
        <v>0</v>
      </c>
      <c r="CY20" s="57" t="e">
        <f>CX20/'Student Profile'!P21</f>
        <v>#DIV/0!</v>
      </c>
      <c r="CZ20" s="57">
        <f t="shared" si="36"/>
        <v>1</v>
      </c>
    </row>
    <row r="21" spans="1:104" ht="24.75" customHeight="1">
      <c r="A21" s="57" t="str">
        <f>ANNUAL!A23</f>
        <v/>
      </c>
      <c r="B21" s="87" t="str">
        <f>ANNUAL!B23</f>
        <v/>
      </c>
      <c r="C21" s="57" t="str">
        <f>IF('Student Profile'!D22&gt;0,'Student Profile'!D22,"")</f>
        <v/>
      </c>
      <c r="D21" s="88" t="str">
        <f>IF(ISNUMBER('UT1'!E23),'UT1'!E23,"")</f>
        <v/>
      </c>
      <c r="E21" s="88" t="str">
        <f>IF(ISNUMBER('UT 2'!E23),'UT 2'!E23,"")</f>
        <v/>
      </c>
      <c r="F21" s="89" t="str">
        <f>IF(ISNUMBER('UT 3 '!E23),'UT 3 '!E23,"")</f>
        <v/>
      </c>
      <c r="G21" s="90" t="str">
        <f>IF('TT 1'!E23&gt;0,'TT 1'!E23,"")</f>
        <v/>
      </c>
      <c r="H21" s="91" t="str">
        <f>IF('UT 4'!E23&gt;0,'UT 4'!E23,"")</f>
        <v/>
      </c>
      <c r="I21" s="91" t="str">
        <f>IF('UT 5PB1'!E23&gt;0,'UT 5PB1'!E23,"")</f>
        <v/>
      </c>
      <c r="J21" s="91" t="str">
        <f>IF('PREANNU PB2 '!E23&gt;0,'PREANNU PB2 '!E23,"")</f>
        <v/>
      </c>
      <c r="K21" s="90" t="str">
        <f>IF(ANNUAL!E23&gt;0,ANNUAL!E23,"")</f>
        <v/>
      </c>
      <c r="L21" s="92" t="str">
        <f t="shared" si="0"/>
        <v/>
      </c>
      <c r="M21" s="92" t="str">
        <f t="shared" si="1"/>
        <v/>
      </c>
      <c r="N21" s="93" t="str">
        <f t="shared" si="2"/>
        <v/>
      </c>
      <c r="O21" s="93" t="str">
        <f t="shared" si="3"/>
        <v/>
      </c>
      <c r="P21" s="94" t="str">
        <f>IF(OR(ISNUMBER(L21),ISNUMBER(M21),ISNUMBER(N21),ISNUMBER(O21),ISNUMBER(G21),ISNUMBER(K21)),SUM(L21,M21,N21,O21,('TT 1'!D22*0.3),(ANNUAL!D22*0.3)),"")</f>
        <v/>
      </c>
      <c r="Q21" s="88" t="str">
        <f>IF(ISNUMBER('UT1'!H23),'UT1'!H23,"")</f>
        <v/>
      </c>
      <c r="R21" s="89" t="str">
        <f>IF(ISNUMBER('UT 2'!H23),'UT 2'!H23,"")</f>
        <v/>
      </c>
      <c r="S21" s="89" t="str">
        <f>IF(ISNUMBER('UT 3 '!H23),'UT 3 '!H23,"")</f>
        <v/>
      </c>
      <c r="T21" s="90" t="str">
        <f>IF('TT 1'!H23&gt;0,'TT 1'!H23,"")</f>
        <v/>
      </c>
      <c r="U21" s="91" t="str">
        <f>IF('UT 4'!H23&gt;0,'UT 4'!H23,"")</f>
        <v/>
      </c>
      <c r="V21" s="91" t="str">
        <f>IF('UT 5PB1'!H23&gt;0,'UT 5PB1'!H23,"")</f>
        <v/>
      </c>
      <c r="W21" s="91" t="str">
        <f>IF('PREANNU PB2 '!H23&gt;0,'PREANNU PB2 '!H23,"")</f>
        <v/>
      </c>
      <c r="X21" s="90" t="str">
        <f>IF(ANNUAL!H23&gt;0,ANNUAL!H23,"")</f>
        <v/>
      </c>
      <c r="Y21" s="95" t="str">
        <f t="shared" si="4"/>
        <v/>
      </c>
      <c r="Z21" s="95" t="str">
        <f t="shared" si="5"/>
        <v/>
      </c>
      <c r="AA21" s="96" t="str">
        <f t="shared" si="6"/>
        <v/>
      </c>
      <c r="AB21" s="96" t="str">
        <f t="shared" si="7"/>
        <v/>
      </c>
      <c r="AC21" s="97" t="str">
        <f>IF(OR(ISNUMBER(Y21),ISNUMBER(Z21),ISNUMBER(AA21),ISNUMBER(AB21),ISNUMBER(T21),ISNUMBER(X21)),SUM(Y21,Z21,AA21,AB21,('TT 1'!E22*0.3),(ANNUAL!E22*0.3)),"")</f>
        <v/>
      </c>
      <c r="AD21" s="88" t="str">
        <f>IF(ISNUMBER('UT1'!K23),'UT1'!K23,"")</f>
        <v/>
      </c>
      <c r="AE21" s="89" t="str">
        <f>IF(ISNUMBER('UT 2'!K23),'UT 2'!K23,"")</f>
        <v/>
      </c>
      <c r="AF21" s="89" t="str">
        <f>IF(ISNUMBER('UT 3 '!K23),'UT 3 '!K23,"")</f>
        <v/>
      </c>
      <c r="AG21" s="90" t="str">
        <f>IF('TT 1'!K23&gt;0,'TT 1'!K23,"")</f>
        <v/>
      </c>
      <c r="AH21" s="91" t="str">
        <f>IF('UT 4'!K23&gt;0,'UT 4'!K23,"")</f>
        <v/>
      </c>
      <c r="AI21" s="91" t="str">
        <f>IF('UT 5PB1'!K23&gt;0,'UT 5PB1'!K23,"")</f>
        <v/>
      </c>
      <c r="AJ21" s="91" t="str">
        <f>IF('PREANNU PB2 '!K23&gt;0,'PREANNU PB2 '!K23,"")</f>
        <v/>
      </c>
      <c r="AK21" s="90" t="str">
        <f>IF(ANNUAL!K23&gt;0,ANNUAL!K23,"")</f>
        <v/>
      </c>
      <c r="AL21" s="95" t="str">
        <f t="shared" si="8"/>
        <v/>
      </c>
      <c r="AM21" s="95" t="str">
        <f t="shared" si="9"/>
        <v/>
      </c>
      <c r="AN21" s="96" t="str">
        <f t="shared" si="10"/>
        <v/>
      </c>
      <c r="AO21" s="96" t="str">
        <f t="shared" si="11"/>
        <v/>
      </c>
      <c r="AP21" s="97" t="str">
        <f>IF(OR(ISNUMBER(AL21),ISNUMBER(AM21),ISNUMBER(AN21),ISNUMBER(AO21),ISNUMBER(AG21),ISNUMBER(AK21)),SUM(AL21,AM21,AN21,AO21,('TT 1'!R22*0.3),(ANNUAL!R22*0.3)),"")</f>
        <v/>
      </c>
      <c r="AQ21" s="88" t="str">
        <f>IF(ISNUMBER('UT1'!N23),'UT1'!N23,"")</f>
        <v/>
      </c>
      <c r="AR21" s="89" t="str">
        <f>IF(ISNUMBER('UT 2'!N23),'UT 2'!N23,"")</f>
        <v/>
      </c>
      <c r="AS21" s="89" t="str">
        <f>IF(ISNUMBER('UT 3 '!N23),'UT 3 '!N23,"")</f>
        <v/>
      </c>
      <c r="AT21" s="90" t="str">
        <f>IF('TT 1'!N23&gt;0,'TT 1'!N23,"")</f>
        <v/>
      </c>
      <c r="AU21" s="91" t="str">
        <f>IF('UT 4'!N23&gt;0,'UT 4'!N23,"")</f>
        <v/>
      </c>
      <c r="AV21" s="91" t="str">
        <f>IF('UT 5PB1'!N23&gt;0,'UT 5PB1'!N23,"")</f>
        <v/>
      </c>
      <c r="AW21" s="91" t="str">
        <f>IF('PREANNU PB2 '!N23&gt;0,'PREANNU PB2 '!N23,"")</f>
        <v/>
      </c>
      <c r="AX21" s="90" t="str">
        <f>IF(ANNUAL!N23&gt;0,ANNUAL!N23,"")</f>
        <v/>
      </c>
      <c r="AY21" s="95" t="str">
        <f t="shared" si="12"/>
        <v/>
      </c>
      <c r="AZ21" s="95" t="str">
        <f t="shared" si="13"/>
        <v/>
      </c>
      <c r="BA21" s="96" t="str">
        <f t="shared" si="14"/>
        <v/>
      </c>
      <c r="BB21" s="96" t="str">
        <f t="shared" si="15"/>
        <v/>
      </c>
      <c r="BC21" s="97" t="str">
        <f>IF(OR(ISNUMBER(AY21),ISNUMBER(AZ21),ISNUMBER(BA21),ISNUMBER(BB21),ISNUMBER(AT21),ISNUMBER(AX21)),SUM(AY21,AZ21,BA21,BB21,('TT 1'!AC22*0.3),(ANNUAL!AE22*0.3)),"")</f>
        <v/>
      </c>
      <c r="BD21" s="89" t="str">
        <f>IF(ISNUMBER('UT1'!Q23),'UT1'!Q23,"")</f>
        <v/>
      </c>
      <c r="BE21" s="89" t="str">
        <f>IF(ISNUMBER('UT 2'!Q23),'UT 2'!Q23,"")</f>
        <v/>
      </c>
      <c r="BF21" s="89" t="str">
        <f>IF(ISNUMBER('UT 3 '!Q23),'UT 3 '!Q23,"")</f>
        <v/>
      </c>
      <c r="BG21" s="90" t="str">
        <f>IF('TT 1'!Q23&gt;0,'TT 1'!Q23,"")</f>
        <v/>
      </c>
      <c r="BH21" s="91" t="str">
        <f>IF('UT 4'!Q23&gt;0,'UT 4'!Q23,"")</f>
        <v/>
      </c>
      <c r="BI21" s="91" t="str">
        <f>IF('UT 5PB1'!Q23&gt;0,'UT 5PB1'!Q23,"")</f>
        <v/>
      </c>
      <c r="BJ21" s="91" t="str">
        <f>IF('PREANNU PB2 '!Q23&gt;0,'PREANNU PB2 '!Q23,"")</f>
        <v/>
      </c>
      <c r="BK21" s="90" t="str">
        <f>IF(ANNUAL!Q23&gt;0,ANNUAL!Q23,"")</f>
        <v/>
      </c>
      <c r="BL21" s="95" t="str">
        <f t="shared" si="16"/>
        <v/>
      </c>
      <c r="BM21" s="95" t="str">
        <f t="shared" si="17"/>
        <v/>
      </c>
      <c r="BN21" s="96" t="str">
        <f t="shared" si="18"/>
        <v/>
      </c>
      <c r="BO21" s="96" t="str">
        <f t="shared" si="19"/>
        <v/>
      </c>
      <c r="BP21" s="97" t="str">
        <f>IF(OR(ISNUMBER(BL21),ISNUMBER(BM21),ISNUMBER(BN21),ISNUMBER(BO21),ISNUMBER(BG21),ISNUMBER(BK21)),SUM(BL21,BM21,BN21,BO21,('TT 1'!AP22*0.3),(ANNUAL!AR22*0.3)),"")</f>
        <v/>
      </c>
      <c r="BQ21" s="88" t="str">
        <f>IF(ISNUMBER('UT1'!T23),'UT1'!T23,"")</f>
        <v/>
      </c>
      <c r="BR21" s="88" t="str">
        <f>IF(ISNUMBER('UT 2'!T23),'UT 2'!T23,"")</f>
        <v/>
      </c>
      <c r="BS21" s="89" t="str">
        <f>IF(ISNUMBER('UT 3 '!T23),'UT 3 '!T23,"")</f>
        <v/>
      </c>
      <c r="BT21" s="90" t="str">
        <f>IF('TT 1'!T23&gt;0,'TT 1'!T23,"")</f>
        <v/>
      </c>
      <c r="BU21" s="91" t="str">
        <f>IF('UT 4'!T23&gt;0,'UT 4'!T23,"")</f>
        <v/>
      </c>
      <c r="BV21" s="91" t="str">
        <f>IF('UT 5PB1'!T23&gt;0,'UT 5PB1'!T23,"")</f>
        <v/>
      </c>
      <c r="BW21" s="91" t="str">
        <f>IF('PREANNU PB2 '!T23&gt;0,'PREANNU PB2 '!T23,"")</f>
        <v/>
      </c>
      <c r="BX21" s="90" t="str">
        <f>IF(ANNUAL!T23&gt;0,ANNUAL!T23,"")</f>
        <v/>
      </c>
      <c r="BY21" s="95" t="str">
        <f t="shared" si="20"/>
        <v/>
      </c>
      <c r="BZ21" s="95" t="str">
        <f t="shared" si="21"/>
        <v/>
      </c>
      <c r="CA21" s="96" t="str">
        <f t="shared" si="22"/>
        <v/>
      </c>
      <c r="CB21" s="96" t="str">
        <f t="shared" si="23"/>
        <v/>
      </c>
      <c r="CC21" s="97" t="str">
        <f>IF(OR(ISNUMBER(BY21),ISNUMBER(BZ21),ISNUMBER(CA21),ISNUMBER(CB21),ISNUMBER(BT21),ISNUMBER(BX21)),SUM(BY21,BZ21,CA21,CB21,('TT 1'!BC22*0.3),(ANNUAL!BE22*0.3)),"")</f>
        <v/>
      </c>
      <c r="CD21" s="89" t="str">
        <f>IF(ISNUMBER('UT1'!W23),'UT1'!W23,"")</f>
        <v/>
      </c>
      <c r="CE21" s="89" t="str">
        <f>IF(ISNUMBER('UT 2'!W23),'UT 2'!W23,"")</f>
        <v/>
      </c>
      <c r="CF21" s="89" t="str">
        <f>IF(ISNUMBER('UT 3 '!W23),'UT 3 '!W23,"")</f>
        <v/>
      </c>
      <c r="CG21" s="90" t="str">
        <f>IF('TT 1'!W23&gt;0,'TT 1'!W23,"")</f>
        <v/>
      </c>
      <c r="CH21" s="91" t="str">
        <f>IF('UT 4'!W23&gt;0,'UT 4'!W23,"")</f>
        <v/>
      </c>
      <c r="CI21" s="91" t="str">
        <f>IF('UT 5PB1'!W23&gt;0,'UT 5PB1'!W23,"")</f>
        <v/>
      </c>
      <c r="CJ21" s="91" t="str">
        <f>IF('PREANNU PB2 '!W23&gt;0,'PREANNU PB2 '!W23,"")</f>
        <v/>
      </c>
      <c r="CK21" s="90" t="str">
        <f>IF(ANNUAL!W23&gt;0,ANNUAL!W23,"")</f>
        <v/>
      </c>
      <c r="CL21" s="95" t="str">
        <f t="shared" si="24"/>
        <v/>
      </c>
      <c r="CM21" s="95" t="str">
        <f t="shared" si="25"/>
        <v/>
      </c>
      <c r="CN21" s="96" t="str">
        <f t="shared" si="26"/>
        <v/>
      </c>
      <c r="CO21" s="96" t="str">
        <f t="shared" si="27"/>
        <v/>
      </c>
      <c r="CP21" s="97" t="str">
        <f>IF(OR(ISNUMBER(CL21),ISNUMBER(CM21),ISNUMBER(CN21),ISNUMBER(CO21),ISNUMBER(CG21),ISNUMBER(CK21)),SUM(CL21,CM21,CN21,CO21,('TT 1'!BP22*0.3),(ANNUAL!BR22*0.3)),"")</f>
        <v/>
      </c>
      <c r="CQ21" s="98" t="str">
        <f t="shared" si="28"/>
        <v/>
      </c>
      <c r="CR21" s="98" t="str">
        <f t="shared" si="29"/>
        <v/>
      </c>
      <c r="CS21" s="98" t="str">
        <f t="shared" si="30"/>
        <v/>
      </c>
      <c r="CT21" s="98" t="str">
        <f t="shared" si="31"/>
        <v/>
      </c>
      <c r="CU21" s="98" t="str">
        <f t="shared" si="32"/>
        <v/>
      </c>
      <c r="CV21" s="98" t="str">
        <f t="shared" si="33"/>
        <v/>
      </c>
      <c r="CW21" s="98" t="str">
        <f t="shared" si="34"/>
        <v/>
      </c>
      <c r="CX21" s="98">
        <f t="shared" si="35"/>
        <v>0</v>
      </c>
      <c r="CY21" s="57" t="e">
        <f>CX21/'Student Profile'!P22</f>
        <v>#DIV/0!</v>
      </c>
      <c r="CZ21" s="57">
        <f t="shared" si="36"/>
        <v>1</v>
      </c>
    </row>
    <row r="22" spans="1:104" ht="24.75" customHeight="1">
      <c r="A22" s="57" t="str">
        <f>ANNUAL!A24</f>
        <v/>
      </c>
      <c r="B22" s="87" t="str">
        <f>ANNUAL!B24</f>
        <v/>
      </c>
      <c r="C22" s="57" t="str">
        <f>IF('Student Profile'!D23&gt;0,'Student Profile'!D23,"")</f>
        <v/>
      </c>
      <c r="D22" s="88" t="str">
        <f>IF(ISNUMBER('UT1'!E24),'UT1'!E24,"")</f>
        <v/>
      </c>
      <c r="E22" s="88" t="str">
        <f>IF(ISNUMBER('UT 2'!E24),'UT 2'!E24,"")</f>
        <v/>
      </c>
      <c r="F22" s="89" t="str">
        <f>IF(ISNUMBER('UT 3 '!E24),'UT 3 '!E24,"")</f>
        <v/>
      </c>
      <c r="G22" s="90" t="str">
        <f>IF('TT 1'!E24&gt;0,'TT 1'!E24,"")</f>
        <v/>
      </c>
      <c r="H22" s="91" t="str">
        <f>IF('UT 4'!E24&gt;0,'UT 4'!E24,"")</f>
        <v/>
      </c>
      <c r="I22" s="91" t="str">
        <f>IF('UT 5PB1'!E24&gt;0,'UT 5PB1'!E24,"")</f>
        <v/>
      </c>
      <c r="J22" s="91" t="str">
        <f>IF('PREANNU PB2 '!E24&gt;0,'PREANNU PB2 '!E24,"")</f>
        <v/>
      </c>
      <c r="K22" s="90" t="str">
        <f>IF(ANNUAL!E24&gt;0,ANNUAL!E24,"")</f>
        <v/>
      </c>
      <c r="L22" s="92" t="str">
        <f t="shared" si="0"/>
        <v/>
      </c>
      <c r="M22" s="92" t="str">
        <f t="shared" si="1"/>
        <v/>
      </c>
      <c r="N22" s="93" t="str">
        <f t="shared" si="2"/>
        <v/>
      </c>
      <c r="O22" s="93" t="str">
        <f t="shared" si="3"/>
        <v/>
      </c>
      <c r="P22" s="94" t="str">
        <f>IF(OR(ISNUMBER(L22),ISNUMBER(M22),ISNUMBER(N22),ISNUMBER(O22),ISNUMBER(G22),ISNUMBER(K22)),SUM(L22,M22,N22,O22,('TT 1'!D23*0.3),(ANNUAL!D23*0.3)),"")</f>
        <v/>
      </c>
      <c r="Q22" s="88" t="str">
        <f>IF(ISNUMBER('UT1'!H24),'UT1'!H24,"")</f>
        <v/>
      </c>
      <c r="R22" s="88" t="str">
        <f>IF(ISNUMBER('UT 2'!H24),'UT 2'!H24,"")</f>
        <v/>
      </c>
      <c r="S22" s="89" t="str">
        <f>IF(ISNUMBER('UT 3 '!H24),'UT 3 '!H24,"")</f>
        <v/>
      </c>
      <c r="T22" s="90" t="str">
        <f>IF('TT 1'!H24&gt;0,'TT 1'!H24,"")</f>
        <v/>
      </c>
      <c r="U22" s="91" t="str">
        <f>IF('UT 4'!H24&gt;0,'UT 4'!H24,"")</f>
        <v/>
      </c>
      <c r="V22" s="91" t="str">
        <f>IF('UT 5PB1'!H24&gt;0,'UT 5PB1'!H24,"")</f>
        <v/>
      </c>
      <c r="W22" s="91" t="str">
        <f>IF('PREANNU PB2 '!H24&gt;0,'PREANNU PB2 '!H24,"")</f>
        <v/>
      </c>
      <c r="X22" s="90" t="str">
        <f>IF(ANNUAL!H24&gt;0,ANNUAL!H24,"")</f>
        <v/>
      </c>
      <c r="Y22" s="95" t="str">
        <f t="shared" si="4"/>
        <v/>
      </c>
      <c r="Z22" s="95" t="str">
        <f t="shared" si="5"/>
        <v/>
      </c>
      <c r="AA22" s="96" t="str">
        <f t="shared" si="6"/>
        <v/>
      </c>
      <c r="AB22" s="96" t="str">
        <f t="shared" si="7"/>
        <v/>
      </c>
      <c r="AC22" s="97" t="str">
        <f>IF(OR(ISNUMBER(Y22),ISNUMBER(Z22),ISNUMBER(AA22),ISNUMBER(AB22),ISNUMBER(T22),ISNUMBER(X22)),SUM(Y22,Z22,AA22,AB22,('TT 1'!E23*0.3),(ANNUAL!E23*0.3)),"")</f>
        <v/>
      </c>
      <c r="AD22" s="88" t="str">
        <f>IF(ISNUMBER('UT1'!K24),'UT1'!K24,"")</f>
        <v/>
      </c>
      <c r="AE22" s="88" t="str">
        <f>IF(ISNUMBER('UT 2'!K24),'UT 2'!K24,"")</f>
        <v/>
      </c>
      <c r="AF22" s="89" t="str">
        <f>IF(ISNUMBER('UT 3 '!K24),'UT 3 '!K24,"")</f>
        <v/>
      </c>
      <c r="AG22" s="90" t="str">
        <f>IF('TT 1'!K24&gt;0,'TT 1'!K24,"")</f>
        <v/>
      </c>
      <c r="AH22" s="91" t="str">
        <f>IF('UT 4'!K24&gt;0,'UT 4'!K24,"")</f>
        <v/>
      </c>
      <c r="AI22" s="91" t="str">
        <f>IF('UT 5PB1'!K24&gt;0,'UT 5PB1'!K24,"")</f>
        <v/>
      </c>
      <c r="AJ22" s="91" t="str">
        <f>IF('PREANNU PB2 '!K24&gt;0,'PREANNU PB2 '!K24,"")</f>
        <v/>
      </c>
      <c r="AK22" s="90" t="str">
        <f>IF(ANNUAL!K24&gt;0,ANNUAL!K24,"")</f>
        <v/>
      </c>
      <c r="AL22" s="95" t="str">
        <f t="shared" si="8"/>
        <v/>
      </c>
      <c r="AM22" s="95" t="str">
        <f t="shared" si="9"/>
        <v/>
      </c>
      <c r="AN22" s="96" t="str">
        <f t="shared" si="10"/>
        <v/>
      </c>
      <c r="AO22" s="96" t="str">
        <f t="shared" si="11"/>
        <v/>
      </c>
      <c r="AP22" s="97" t="str">
        <f>IF(OR(ISNUMBER(AL22),ISNUMBER(AM22),ISNUMBER(AN22),ISNUMBER(AO22),ISNUMBER(AG22),ISNUMBER(AK22)),SUM(AL22,AM22,AN22,AO22,('TT 1'!R23*0.3),(ANNUAL!R23*0.3)),"")</f>
        <v/>
      </c>
      <c r="AQ22" s="88" t="str">
        <f>IF(ISNUMBER('UT1'!N24),'UT1'!N24,"")</f>
        <v/>
      </c>
      <c r="AR22" s="88" t="str">
        <f>IF(ISNUMBER('UT 2'!N24),'UT 2'!N24,"")</f>
        <v/>
      </c>
      <c r="AS22" s="89" t="str">
        <f>IF(ISNUMBER('UT 3 '!N24),'UT 3 '!N24,"")</f>
        <v/>
      </c>
      <c r="AT22" s="90" t="str">
        <f>IF('TT 1'!N24&gt;0,'TT 1'!N24,"")</f>
        <v/>
      </c>
      <c r="AU22" s="91" t="str">
        <f>IF('UT 4'!N24&gt;0,'UT 4'!N24,"")</f>
        <v/>
      </c>
      <c r="AV22" s="91" t="str">
        <f>IF('UT 5PB1'!N24&gt;0,'UT 5PB1'!N24,"")</f>
        <v/>
      </c>
      <c r="AW22" s="91" t="str">
        <f>IF('PREANNU PB2 '!N24&gt;0,'PREANNU PB2 '!N24,"")</f>
        <v/>
      </c>
      <c r="AX22" s="90" t="str">
        <f>IF(ANNUAL!N24&gt;0,ANNUAL!N24,"")</f>
        <v/>
      </c>
      <c r="AY22" s="95" t="str">
        <f t="shared" si="12"/>
        <v/>
      </c>
      <c r="AZ22" s="95" t="str">
        <f t="shared" si="13"/>
        <v/>
      </c>
      <c r="BA22" s="96" t="str">
        <f t="shared" si="14"/>
        <v/>
      </c>
      <c r="BB22" s="96" t="str">
        <f t="shared" si="15"/>
        <v/>
      </c>
      <c r="BC22" s="97" t="str">
        <f>IF(OR(ISNUMBER(AY22),ISNUMBER(AZ22),ISNUMBER(BA22),ISNUMBER(BB22),ISNUMBER(AT22),ISNUMBER(AX22)),SUM(AY22,AZ22,BA22,BB22,('TT 1'!AC23*0.3),(ANNUAL!AE23*0.3)),"")</f>
        <v/>
      </c>
      <c r="BD22" s="89" t="str">
        <f>IF(ISNUMBER('UT1'!Q24),'UT1'!Q24,"")</f>
        <v/>
      </c>
      <c r="BE22" s="89" t="str">
        <f>IF(ISNUMBER('UT 2'!Q24),'UT 2'!Q24,"")</f>
        <v/>
      </c>
      <c r="BF22" s="89" t="str">
        <f>IF(ISNUMBER('UT 3 '!Q24),'UT 3 '!Q24,"")</f>
        <v/>
      </c>
      <c r="BG22" s="90" t="str">
        <f>IF('TT 1'!Q24&gt;0,'TT 1'!Q24,"")</f>
        <v/>
      </c>
      <c r="BH22" s="91" t="str">
        <f>IF('UT 4'!Q24&gt;0,'UT 4'!Q24,"")</f>
        <v/>
      </c>
      <c r="BI22" s="91" t="str">
        <f>IF('UT 5PB1'!Q24&gt;0,'UT 5PB1'!Q24,"")</f>
        <v/>
      </c>
      <c r="BJ22" s="91" t="str">
        <f>IF('PREANNU PB2 '!Q24&gt;0,'PREANNU PB2 '!Q24,"")</f>
        <v/>
      </c>
      <c r="BK22" s="90" t="str">
        <f>IF(ANNUAL!Q24&gt;0,ANNUAL!Q24,"")</f>
        <v/>
      </c>
      <c r="BL22" s="95" t="str">
        <f t="shared" si="16"/>
        <v/>
      </c>
      <c r="BM22" s="95" t="str">
        <f t="shared" si="17"/>
        <v/>
      </c>
      <c r="BN22" s="96" t="str">
        <f t="shared" si="18"/>
        <v/>
      </c>
      <c r="BO22" s="96" t="str">
        <f t="shared" si="19"/>
        <v/>
      </c>
      <c r="BP22" s="97" t="str">
        <f>IF(OR(ISNUMBER(BL22),ISNUMBER(BM22),ISNUMBER(BN22),ISNUMBER(BO22),ISNUMBER(BG22),ISNUMBER(BK22)),SUM(BL22,BM22,BN22,BO22,('TT 1'!AP23*0.3),(ANNUAL!AR23*0.3)),"")</f>
        <v/>
      </c>
      <c r="BQ22" s="88" t="str">
        <f>IF(ISNUMBER('UT1'!T24),'UT1'!T24,"")</f>
        <v/>
      </c>
      <c r="BR22" s="88" t="str">
        <f>IF(ISNUMBER('UT 2'!T24),'UT 2'!T24,"")</f>
        <v/>
      </c>
      <c r="BS22" s="89" t="str">
        <f>IF(ISNUMBER('UT 3 '!T24),'UT 3 '!T24,"")</f>
        <v/>
      </c>
      <c r="BT22" s="90" t="str">
        <f>IF('TT 1'!T24&gt;0,'TT 1'!T24,"")</f>
        <v/>
      </c>
      <c r="BU22" s="91" t="str">
        <f>IF('UT 4'!T24&gt;0,'UT 4'!T24,"")</f>
        <v/>
      </c>
      <c r="BV22" s="91" t="str">
        <f>IF('UT 5PB1'!T24&gt;0,'UT 5PB1'!T24,"")</f>
        <v/>
      </c>
      <c r="BW22" s="91" t="str">
        <f>IF('PREANNU PB2 '!T24&gt;0,'PREANNU PB2 '!T24,"")</f>
        <v/>
      </c>
      <c r="BX22" s="90" t="str">
        <f>IF(ANNUAL!T24&gt;0,ANNUAL!T24,"")</f>
        <v/>
      </c>
      <c r="BY22" s="95" t="str">
        <f t="shared" si="20"/>
        <v/>
      </c>
      <c r="BZ22" s="95" t="str">
        <f t="shared" si="21"/>
        <v/>
      </c>
      <c r="CA22" s="96" t="str">
        <f t="shared" si="22"/>
        <v/>
      </c>
      <c r="CB22" s="96" t="str">
        <f t="shared" si="23"/>
        <v/>
      </c>
      <c r="CC22" s="97" t="str">
        <f>IF(OR(ISNUMBER(BY22),ISNUMBER(BZ22),ISNUMBER(CA22),ISNUMBER(CB22),ISNUMBER(BT22),ISNUMBER(BX22)),SUM(BY22,BZ22,CA22,CB22,('TT 1'!BC23*0.3),(ANNUAL!BE23*0.3)),"")</f>
        <v/>
      </c>
      <c r="CD22" s="89" t="str">
        <f>IF(ISNUMBER('UT1'!W24),'UT1'!W24,"")</f>
        <v/>
      </c>
      <c r="CE22" s="89" t="str">
        <f>IF(ISNUMBER('UT 2'!W24),'UT 2'!W24,"")</f>
        <v/>
      </c>
      <c r="CF22" s="89" t="str">
        <f>IF(ISNUMBER('UT 3 '!W24),'UT 3 '!W24,"")</f>
        <v/>
      </c>
      <c r="CG22" s="90" t="str">
        <f>IF('TT 1'!W24&gt;0,'TT 1'!W24,"")</f>
        <v/>
      </c>
      <c r="CH22" s="91" t="str">
        <f>IF('UT 4'!W24&gt;0,'UT 4'!W24,"")</f>
        <v/>
      </c>
      <c r="CI22" s="91" t="str">
        <f>IF('UT 5PB1'!W24&gt;0,'UT 5PB1'!W24,"")</f>
        <v/>
      </c>
      <c r="CJ22" s="91" t="str">
        <f>IF('PREANNU PB2 '!W24&gt;0,'PREANNU PB2 '!W24,"")</f>
        <v/>
      </c>
      <c r="CK22" s="90" t="str">
        <f>IF(ANNUAL!W24&gt;0,ANNUAL!W24,"")</f>
        <v/>
      </c>
      <c r="CL22" s="95" t="str">
        <f t="shared" si="24"/>
        <v/>
      </c>
      <c r="CM22" s="95" t="str">
        <f t="shared" si="25"/>
        <v/>
      </c>
      <c r="CN22" s="96" t="str">
        <f t="shared" si="26"/>
        <v/>
      </c>
      <c r="CO22" s="96" t="str">
        <f t="shared" si="27"/>
        <v/>
      </c>
      <c r="CP22" s="97" t="str">
        <f>IF(OR(ISNUMBER(CL22),ISNUMBER(CM22),ISNUMBER(CN22),ISNUMBER(CO22),ISNUMBER(CG22),ISNUMBER(CK22)),SUM(CL22,CM22,CN22,CO22,('TT 1'!BP23*0.3),(ANNUAL!BR23*0.3)),"")</f>
        <v/>
      </c>
      <c r="CQ22" s="98" t="str">
        <f t="shared" si="28"/>
        <v/>
      </c>
      <c r="CR22" s="98" t="str">
        <f t="shared" si="29"/>
        <v/>
      </c>
      <c r="CS22" s="98" t="str">
        <f t="shared" si="30"/>
        <v/>
      </c>
      <c r="CT22" s="98" t="str">
        <f t="shared" si="31"/>
        <v/>
      </c>
      <c r="CU22" s="98" t="str">
        <f t="shared" si="32"/>
        <v/>
      </c>
      <c r="CV22" s="98" t="str">
        <f t="shared" si="33"/>
        <v/>
      </c>
      <c r="CW22" s="98" t="str">
        <f t="shared" si="34"/>
        <v/>
      </c>
      <c r="CX22" s="98">
        <f t="shared" si="35"/>
        <v>0</v>
      </c>
      <c r="CY22" s="57" t="e">
        <f>CX22/'Student Profile'!P23</f>
        <v>#DIV/0!</v>
      </c>
      <c r="CZ22" s="57">
        <f t="shared" si="36"/>
        <v>1</v>
      </c>
    </row>
    <row r="23" spans="1:104" ht="24.75" customHeight="1">
      <c r="A23" s="57" t="str">
        <f>ANNUAL!A25</f>
        <v/>
      </c>
      <c r="B23" s="87" t="str">
        <f>ANNUAL!B25</f>
        <v/>
      </c>
      <c r="C23" s="57" t="str">
        <f>IF('Student Profile'!D24&gt;0,'Student Profile'!D24,"")</f>
        <v/>
      </c>
      <c r="D23" s="88" t="str">
        <f>IF(ISNUMBER('UT1'!E25),'UT1'!E25,"")</f>
        <v/>
      </c>
      <c r="E23" s="88" t="str">
        <f>IF(ISNUMBER('UT 2'!E25),'UT 2'!E25,"")</f>
        <v/>
      </c>
      <c r="F23" s="89" t="str">
        <f>IF(ISNUMBER('UT 3 '!E25),'UT 3 '!E25,"")</f>
        <v/>
      </c>
      <c r="G23" s="90" t="str">
        <f>IF('TT 1'!E25&gt;0,'TT 1'!E25,"")</f>
        <v/>
      </c>
      <c r="H23" s="91" t="str">
        <f>IF('UT 4'!E25&gt;0,'UT 4'!E25,"")</f>
        <v/>
      </c>
      <c r="I23" s="91" t="str">
        <f>IF('UT 5PB1'!E25&gt;0,'UT 5PB1'!E25,"")</f>
        <v/>
      </c>
      <c r="J23" s="91" t="str">
        <f>IF('PREANNU PB2 '!E25&gt;0,'PREANNU PB2 '!E25,"")</f>
        <v/>
      </c>
      <c r="K23" s="90" t="str">
        <f>IF(ANNUAL!E25&gt;0,ANNUAL!E25,"")</f>
        <v/>
      </c>
      <c r="L23" s="92" t="str">
        <f t="shared" si="0"/>
        <v/>
      </c>
      <c r="M23" s="92" t="str">
        <f t="shared" si="1"/>
        <v/>
      </c>
      <c r="N23" s="93" t="str">
        <f t="shared" si="2"/>
        <v/>
      </c>
      <c r="O23" s="93" t="str">
        <f t="shared" si="3"/>
        <v/>
      </c>
      <c r="P23" s="94" t="str">
        <f>IF(OR(ISNUMBER(L23),ISNUMBER(M23),ISNUMBER(N23),ISNUMBER(O23),ISNUMBER(G23),ISNUMBER(K23)),SUM(L23,M23,N23,O23,('TT 1'!D24*0.3),(ANNUAL!D24*0.3)),"")</f>
        <v/>
      </c>
      <c r="Q23" s="88" t="str">
        <f>IF(ISNUMBER('UT1'!H25),'UT1'!H25,"")</f>
        <v/>
      </c>
      <c r="R23" s="88" t="str">
        <f>IF(ISNUMBER('UT 2'!H25),'UT 2'!H25,"")</f>
        <v/>
      </c>
      <c r="S23" s="89" t="str">
        <f>IF(ISNUMBER('UT 3 '!H25),'UT 3 '!H25,"")</f>
        <v/>
      </c>
      <c r="T23" s="90" t="str">
        <f>IF('TT 1'!H25&gt;0,'TT 1'!H25,"")</f>
        <v/>
      </c>
      <c r="U23" s="91" t="str">
        <f>IF('UT 4'!H25&gt;0,'UT 4'!H25,"")</f>
        <v/>
      </c>
      <c r="V23" s="91" t="str">
        <f>IF('UT 5PB1'!H25&gt;0,'UT 5PB1'!H25,"")</f>
        <v/>
      </c>
      <c r="W23" s="91" t="str">
        <f>IF('PREANNU PB2 '!H25&gt;0,'PREANNU PB2 '!H25,"")</f>
        <v/>
      </c>
      <c r="X23" s="90" t="str">
        <f>IF(ANNUAL!H25&gt;0,ANNUAL!H25,"")</f>
        <v/>
      </c>
      <c r="Y23" s="95" t="str">
        <f t="shared" si="4"/>
        <v/>
      </c>
      <c r="Z23" s="95" t="str">
        <f t="shared" si="5"/>
        <v/>
      </c>
      <c r="AA23" s="96" t="str">
        <f t="shared" si="6"/>
        <v/>
      </c>
      <c r="AB23" s="96" t="str">
        <f t="shared" si="7"/>
        <v/>
      </c>
      <c r="AC23" s="97" t="str">
        <f>IF(OR(ISNUMBER(Y23),ISNUMBER(Z23),ISNUMBER(AA23),ISNUMBER(AB23),ISNUMBER(T23),ISNUMBER(X23)),SUM(Y23,Z23,AA23,AB23,('TT 1'!E24*0.3),(ANNUAL!E24*0.3)),"")</f>
        <v/>
      </c>
      <c r="AD23" s="88" t="str">
        <f>IF(ISNUMBER('UT1'!K25),'UT1'!K25,"")</f>
        <v/>
      </c>
      <c r="AE23" s="88" t="str">
        <f>IF(ISNUMBER('UT 2'!K25),'UT 2'!K25,"")</f>
        <v/>
      </c>
      <c r="AF23" s="89" t="str">
        <f>IF(ISNUMBER('UT 3 '!K25),'UT 3 '!K25,"")</f>
        <v/>
      </c>
      <c r="AG23" s="90" t="str">
        <f>IF('TT 1'!K25&gt;0,'TT 1'!K25,"")</f>
        <v/>
      </c>
      <c r="AH23" s="91" t="str">
        <f>IF('UT 4'!K25&gt;0,'UT 4'!K25,"")</f>
        <v/>
      </c>
      <c r="AI23" s="91" t="str">
        <f>IF('UT 5PB1'!K25&gt;0,'UT 5PB1'!K25,"")</f>
        <v/>
      </c>
      <c r="AJ23" s="91" t="str">
        <f>IF('PREANNU PB2 '!K25&gt;0,'PREANNU PB2 '!K25,"")</f>
        <v/>
      </c>
      <c r="AK23" s="90" t="str">
        <f>IF(ANNUAL!K25&gt;0,ANNUAL!K25,"")</f>
        <v/>
      </c>
      <c r="AL23" s="95" t="str">
        <f t="shared" si="8"/>
        <v/>
      </c>
      <c r="AM23" s="95" t="str">
        <f t="shared" si="9"/>
        <v/>
      </c>
      <c r="AN23" s="96" t="str">
        <f t="shared" si="10"/>
        <v/>
      </c>
      <c r="AO23" s="96" t="str">
        <f t="shared" si="11"/>
        <v/>
      </c>
      <c r="AP23" s="97" t="str">
        <f>IF(OR(ISNUMBER(AL23),ISNUMBER(AM23),ISNUMBER(AN23),ISNUMBER(AO23),ISNUMBER(AG23),ISNUMBER(AK23)),SUM(AL23,AM23,AN23,AO23,('TT 1'!R24*0.3),(ANNUAL!R24*0.3)),"")</f>
        <v/>
      </c>
      <c r="AQ23" s="88" t="str">
        <f>IF(ISNUMBER('UT1'!N25),'UT1'!N25,"")</f>
        <v/>
      </c>
      <c r="AR23" s="88" t="str">
        <f>IF(ISNUMBER('UT 2'!N25),'UT 2'!N25,"")</f>
        <v/>
      </c>
      <c r="AS23" s="89" t="str">
        <f>IF(ISNUMBER('UT 3 '!N25),'UT 3 '!N25,"")</f>
        <v/>
      </c>
      <c r="AT23" s="90" t="str">
        <f>IF('TT 1'!N25&gt;0,'TT 1'!N25,"")</f>
        <v/>
      </c>
      <c r="AU23" s="91" t="str">
        <f>IF('UT 4'!N25&gt;0,'UT 4'!N25,"")</f>
        <v/>
      </c>
      <c r="AV23" s="91" t="str">
        <f>IF('UT 5PB1'!N25&gt;0,'UT 5PB1'!N25,"")</f>
        <v/>
      </c>
      <c r="AW23" s="91" t="str">
        <f>IF('PREANNU PB2 '!N25&gt;0,'PREANNU PB2 '!N25,"")</f>
        <v/>
      </c>
      <c r="AX23" s="90" t="str">
        <f>IF(ANNUAL!N25&gt;0,ANNUAL!N25,"")</f>
        <v/>
      </c>
      <c r="AY23" s="95" t="str">
        <f t="shared" si="12"/>
        <v/>
      </c>
      <c r="AZ23" s="95" t="str">
        <f t="shared" si="13"/>
        <v/>
      </c>
      <c r="BA23" s="96" t="str">
        <f t="shared" si="14"/>
        <v/>
      </c>
      <c r="BB23" s="96" t="str">
        <f t="shared" si="15"/>
        <v/>
      </c>
      <c r="BC23" s="97" t="str">
        <f>IF(OR(ISNUMBER(AY23),ISNUMBER(AZ23),ISNUMBER(BA23),ISNUMBER(BB23),ISNUMBER(AT23),ISNUMBER(AX23)),SUM(AY23,AZ23,BA23,BB23,('TT 1'!AC24*0.3),(ANNUAL!AE24*0.3)),"")</f>
        <v/>
      </c>
      <c r="BD23" s="89" t="str">
        <f>IF(ISNUMBER('UT1'!Q25),'UT1'!Q25,"")</f>
        <v/>
      </c>
      <c r="BE23" s="89" t="str">
        <f>IF(ISNUMBER('UT 2'!Q25),'UT 2'!Q25,"")</f>
        <v/>
      </c>
      <c r="BF23" s="89" t="str">
        <f>IF(ISNUMBER('UT 3 '!Q25),'UT 3 '!Q25,"")</f>
        <v/>
      </c>
      <c r="BG23" s="90" t="str">
        <f>IF('TT 1'!Q25&gt;0,'TT 1'!Q25,"")</f>
        <v/>
      </c>
      <c r="BH23" s="91" t="str">
        <f>IF('UT 4'!Q25&gt;0,'UT 4'!Q25,"")</f>
        <v/>
      </c>
      <c r="BI23" s="91" t="str">
        <f>IF('UT 5PB1'!Q25&gt;0,'UT 5PB1'!Q25,"")</f>
        <v/>
      </c>
      <c r="BJ23" s="91" t="str">
        <f>IF('PREANNU PB2 '!Q25&gt;0,'PREANNU PB2 '!Q25,"")</f>
        <v/>
      </c>
      <c r="BK23" s="90" t="str">
        <f>IF(ANNUAL!Q25&gt;0,ANNUAL!Q25,"")</f>
        <v/>
      </c>
      <c r="BL23" s="95" t="str">
        <f t="shared" si="16"/>
        <v/>
      </c>
      <c r="BM23" s="95" t="str">
        <f t="shared" si="17"/>
        <v/>
      </c>
      <c r="BN23" s="96" t="str">
        <f t="shared" si="18"/>
        <v/>
      </c>
      <c r="BO23" s="96" t="str">
        <f t="shared" si="19"/>
        <v/>
      </c>
      <c r="BP23" s="97" t="str">
        <f>IF(OR(ISNUMBER(BL23),ISNUMBER(BM23),ISNUMBER(BN23),ISNUMBER(BO23),ISNUMBER(BG23),ISNUMBER(BK23)),SUM(BL23,BM23,BN23,BO23,('TT 1'!AP24*0.3),(ANNUAL!AR24*0.3)),"")</f>
        <v/>
      </c>
      <c r="BQ23" s="88" t="str">
        <f>IF(ISNUMBER('UT1'!T25),'UT1'!T25,"")</f>
        <v/>
      </c>
      <c r="BR23" s="88" t="str">
        <f>IF(ISNUMBER('UT 2'!T25),'UT 2'!T25,"")</f>
        <v/>
      </c>
      <c r="BS23" s="89" t="str">
        <f>IF(ISNUMBER('UT 3 '!T25),'UT 3 '!T25,"")</f>
        <v/>
      </c>
      <c r="BT23" s="90" t="str">
        <f>IF('TT 1'!T25&gt;0,'TT 1'!T25,"")</f>
        <v/>
      </c>
      <c r="BU23" s="91" t="str">
        <f>IF('UT 4'!T25&gt;0,'UT 4'!T25,"")</f>
        <v/>
      </c>
      <c r="BV23" s="91" t="str">
        <f>IF('UT 5PB1'!T25&gt;0,'UT 5PB1'!T25,"")</f>
        <v/>
      </c>
      <c r="BW23" s="91" t="str">
        <f>IF('PREANNU PB2 '!T25&gt;0,'PREANNU PB2 '!T25,"")</f>
        <v/>
      </c>
      <c r="BX23" s="90" t="str">
        <f>IF(ANNUAL!T25&gt;0,ANNUAL!T25,"")</f>
        <v/>
      </c>
      <c r="BY23" s="95" t="str">
        <f t="shared" si="20"/>
        <v/>
      </c>
      <c r="BZ23" s="95" t="str">
        <f t="shared" si="21"/>
        <v/>
      </c>
      <c r="CA23" s="96" t="str">
        <f t="shared" si="22"/>
        <v/>
      </c>
      <c r="CB23" s="96" t="str">
        <f t="shared" si="23"/>
        <v/>
      </c>
      <c r="CC23" s="97" t="str">
        <f>IF(OR(ISNUMBER(BY23),ISNUMBER(BZ23),ISNUMBER(CA23),ISNUMBER(CB23),ISNUMBER(BT23),ISNUMBER(BX23)),SUM(BY23,BZ23,CA23,CB23,('TT 1'!BC24*0.3),(ANNUAL!BE24*0.3)),"")</f>
        <v/>
      </c>
      <c r="CD23" s="89" t="str">
        <f>IF(ISNUMBER('UT1'!W25),'UT1'!W25,"")</f>
        <v/>
      </c>
      <c r="CE23" s="89" t="str">
        <f>IF(ISNUMBER('UT 2'!W25),'UT 2'!W25,"")</f>
        <v/>
      </c>
      <c r="CF23" s="89" t="str">
        <f>IF(ISNUMBER('UT 3 '!W25),'UT 3 '!W25,"")</f>
        <v/>
      </c>
      <c r="CG23" s="90" t="str">
        <f>IF('TT 1'!W25&gt;0,'TT 1'!W25,"")</f>
        <v/>
      </c>
      <c r="CH23" s="91" t="str">
        <f>IF('UT 4'!W25&gt;0,'UT 4'!W25,"")</f>
        <v/>
      </c>
      <c r="CI23" s="91" t="str">
        <f>IF('UT 5PB1'!W25&gt;0,'UT 5PB1'!W25,"")</f>
        <v/>
      </c>
      <c r="CJ23" s="91" t="str">
        <f>IF('PREANNU PB2 '!W25&gt;0,'PREANNU PB2 '!W25,"")</f>
        <v/>
      </c>
      <c r="CK23" s="90" t="str">
        <f>IF(ANNUAL!W25&gt;0,ANNUAL!W25,"")</f>
        <v/>
      </c>
      <c r="CL23" s="95" t="str">
        <f t="shared" si="24"/>
        <v/>
      </c>
      <c r="CM23" s="95" t="str">
        <f t="shared" si="25"/>
        <v/>
      </c>
      <c r="CN23" s="96" t="str">
        <f t="shared" si="26"/>
        <v/>
      </c>
      <c r="CO23" s="96" t="str">
        <f t="shared" si="27"/>
        <v/>
      </c>
      <c r="CP23" s="97" t="str">
        <f>IF(OR(ISNUMBER(CL23),ISNUMBER(CM23),ISNUMBER(CN23),ISNUMBER(CO23),ISNUMBER(CG23),ISNUMBER(CK23)),SUM(CL23,CM23,CN23,CO23,('TT 1'!BP24*0.3),(ANNUAL!BR24*0.3)),"")</f>
        <v/>
      </c>
      <c r="CQ23" s="98" t="str">
        <f t="shared" si="28"/>
        <v/>
      </c>
      <c r="CR23" s="98" t="str">
        <f t="shared" si="29"/>
        <v/>
      </c>
      <c r="CS23" s="98" t="str">
        <f t="shared" si="30"/>
        <v/>
      </c>
      <c r="CT23" s="98" t="str">
        <f t="shared" si="31"/>
        <v/>
      </c>
      <c r="CU23" s="98" t="str">
        <f t="shared" si="32"/>
        <v/>
      </c>
      <c r="CV23" s="98" t="str">
        <f t="shared" si="33"/>
        <v/>
      </c>
      <c r="CW23" s="98" t="str">
        <f t="shared" si="34"/>
        <v/>
      </c>
      <c r="CX23" s="98">
        <f t="shared" si="35"/>
        <v>0</v>
      </c>
      <c r="CY23" s="57" t="e">
        <f>CX23/'Student Profile'!P24</f>
        <v>#DIV/0!</v>
      </c>
      <c r="CZ23" s="57">
        <f t="shared" si="36"/>
        <v>1</v>
      </c>
    </row>
    <row r="24" spans="1:104" ht="24.75" customHeight="1">
      <c r="A24" s="57" t="str">
        <f>ANNUAL!A26</f>
        <v/>
      </c>
      <c r="B24" s="87" t="str">
        <f>ANNUAL!B26</f>
        <v/>
      </c>
      <c r="C24" s="57" t="str">
        <f>IF('Student Profile'!D25&gt;0,'Student Profile'!D25,"")</f>
        <v/>
      </c>
      <c r="D24" s="88" t="str">
        <f>IF(ISNUMBER('UT1'!E26),'UT1'!E26,"")</f>
        <v/>
      </c>
      <c r="E24" s="88" t="str">
        <f>IF(ISNUMBER('UT 2'!E26),'UT 2'!E26,"")</f>
        <v/>
      </c>
      <c r="F24" s="89" t="str">
        <f>IF(ISNUMBER('UT 3 '!E26),'UT 3 '!E26,"")</f>
        <v/>
      </c>
      <c r="G24" s="90" t="str">
        <f>IF('TT 1'!E26&gt;0,'TT 1'!E26,"")</f>
        <v/>
      </c>
      <c r="H24" s="91" t="str">
        <f>IF('UT 4'!E26&gt;0,'UT 4'!E26,"")</f>
        <v/>
      </c>
      <c r="I24" s="91" t="str">
        <f>IF('UT 5PB1'!E26&gt;0,'UT 5PB1'!E26,"")</f>
        <v/>
      </c>
      <c r="J24" s="91" t="str">
        <f>IF('PREANNU PB2 '!E26&gt;0,'PREANNU PB2 '!E26,"")</f>
        <v/>
      </c>
      <c r="K24" s="90" t="str">
        <f>IF(ANNUAL!E26&gt;0,ANNUAL!E26,"")</f>
        <v/>
      </c>
      <c r="L24" s="92" t="str">
        <f t="shared" si="0"/>
        <v/>
      </c>
      <c r="M24" s="92" t="str">
        <f t="shared" si="1"/>
        <v/>
      </c>
      <c r="N24" s="93" t="str">
        <f t="shared" si="2"/>
        <v/>
      </c>
      <c r="O24" s="93" t="str">
        <f t="shared" si="3"/>
        <v/>
      </c>
      <c r="P24" s="94" t="str">
        <f>IF(OR(ISNUMBER(L24),ISNUMBER(M24),ISNUMBER(N24),ISNUMBER(O24),ISNUMBER(G24),ISNUMBER(K24)),SUM(L24,M24,N24,O24,('TT 1'!D25*0.3),(ANNUAL!D25*0.3)),"")</f>
        <v/>
      </c>
      <c r="Q24" s="88" t="str">
        <f>IF(ISNUMBER('UT1'!H26),'UT1'!H26,"")</f>
        <v/>
      </c>
      <c r="R24" s="88" t="str">
        <f>IF(ISNUMBER('UT 2'!H26),'UT 2'!H26,"")</f>
        <v/>
      </c>
      <c r="S24" s="89" t="str">
        <f>IF(ISNUMBER('UT 3 '!H26),'UT 3 '!H26,"")</f>
        <v/>
      </c>
      <c r="T24" s="90" t="str">
        <f>IF('TT 1'!H26&gt;0,'TT 1'!H26,"")</f>
        <v/>
      </c>
      <c r="U24" s="91" t="str">
        <f>IF('UT 4'!H26&gt;0,'UT 4'!H26,"")</f>
        <v/>
      </c>
      <c r="V24" s="91" t="str">
        <f>IF('UT 5PB1'!H26&gt;0,'UT 5PB1'!H26,"")</f>
        <v/>
      </c>
      <c r="W24" s="91" t="str">
        <f>IF('PREANNU PB2 '!H26&gt;0,'PREANNU PB2 '!H26,"")</f>
        <v/>
      </c>
      <c r="X24" s="90" t="str">
        <f>IF(ANNUAL!H26&gt;0,ANNUAL!H26,"")</f>
        <v/>
      </c>
      <c r="Y24" s="95" t="str">
        <f t="shared" si="4"/>
        <v/>
      </c>
      <c r="Z24" s="95" t="str">
        <f t="shared" si="5"/>
        <v/>
      </c>
      <c r="AA24" s="96" t="str">
        <f t="shared" si="6"/>
        <v/>
      </c>
      <c r="AB24" s="96" t="str">
        <f t="shared" si="7"/>
        <v/>
      </c>
      <c r="AC24" s="97" t="str">
        <f>IF(OR(ISNUMBER(Y24),ISNUMBER(Z24),ISNUMBER(AA24),ISNUMBER(AB24),ISNUMBER(T24),ISNUMBER(X24)),SUM(Y24,Z24,AA24,AB24,('TT 1'!E25*0.3),(ANNUAL!E25*0.3)),"")</f>
        <v/>
      </c>
      <c r="AD24" s="88" t="str">
        <f>IF(ISNUMBER('UT1'!K26),'UT1'!K26,"")</f>
        <v/>
      </c>
      <c r="AE24" s="88" t="str">
        <f>IF(ISNUMBER('UT 2'!K26),'UT 2'!K26,"")</f>
        <v/>
      </c>
      <c r="AF24" s="89" t="str">
        <f>IF(ISNUMBER('UT 3 '!K26),'UT 3 '!K26,"")</f>
        <v/>
      </c>
      <c r="AG24" s="90" t="str">
        <f>IF('TT 1'!K26&gt;0,'TT 1'!K26,"")</f>
        <v/>
      </c>
      <c r="AH24" s="91" t="str">
        <f>IF('UT 4'!K26&gt;0,'UT 4'!K26,"")</f>
        <v/>
      </c>
      <c r="AI24" s="91" t="str">
        <f>IF('UT 5PB1'!K26&gt;0,'UT 5PB1'!K26,"")</f>
        <v/>
      </c>
      <c r="AJ24" s="91" t="str">
        <f>IF('PREANNU PB2 '!K26&gt;0,'PREANNU PB2 '!K26,"")</f>
        <v/>
      </c>
      <c r="AK24" s="90" t="str">
        <f>IF(ANNUAL!K26&gt;0,ANNUAL!K26,"")</f>
        <v/>
      </c>
      <c r="AL24" s="95" t="str">
        <f t="shared" si="8"/>
        <v/>
      </c>
      <c r="AM24" s="95" t="str">
        <f t="shared" si="9"/>
        <v/>
      </c>
      <c r="AN24" s="96" t="str">
        <f t="shared" si="10"/>
        <v/>
      </c>
      <c r="AO24" s="96" t="str">
        <f t="shared" si="11"/>
        <v/>
      </c>
      <c r="AP24" s="97" t="str">
        <f>IF(OR(ISNUMBER(AL24),ISNUMBER(AM24),ISNUMBER(AN24),ISNUMBER(AO24),ISNUMBER(AG24),ISNUMBER(AK24)),SUM(AL24,AM24,AN24,AO24,('TT 1'!R25*0.3),(ANNUAL!R25*0.3)),"")</f>
        <v/>
      </c>
      <c r="AQ24" s="88" t="str">
        <f>IF(ISNUMBER('UT1'!N26),'UT1'!N26,"")</f>
        <v/>
      </c>
      <c r="AR24" s="88" t="str">
        <f>IF(ISNUMBER('UT 2'!N26),'UT 2'!N26,"")</f>
        <v/>
      </c>
      <c r="AS24" s="89" t="str">
        <f>IF(ISNUMBER('UT 3 '!N26),'UT 3 '!N26,"")</f>
        <v/>
      </c>
      <c r="AT24" s="90" t="str">
        <f>IF('TT 1'!N26&gt;0,'TT 1'!N26,"")</f>
        <v/>
      </c>
      <c r="AU24" s="91" t="str">
        <f>IF('UT 4'!N26&gt;0,'UT 4'!N26,"")</f>
        <v/>
      </c>
      <c r="AV24" s="91" t="str">
        <f>IF('UT 5PB1'!N26&gt;0,'UT 5PB1'!N26,"")</f>
        <v/>
      </c>
      <c r="AW24" s="91" t="str">
        <f>IF('PREANNU PB2 '!N26&gt;0,'PREANNU PB2 '!N26,"")</f>
        <v/>
      </c>
      <c r="AX24" s="90" t="str">
        <f>IF(ANNUAL!N26&gt;0,ANNUAL!N26,"")</f>
        <v/>
      </c>
      <c r="AY24" s="95" t="str">
        <f t="shared" si="12"/>
        <v/>
      </c>
      <c r="AZ24" s="95" t="str">
        <f t="shared" si="13"/>
        <v/>
      </c>
      <c r="BA24" s="96" t="str">
        <f t="shared" si="14"/>
        <v/>
      </c>
      <c r="BB24" s="96" t="str">
        <f t="shared" si="15"/>
        <v/>
      </c>
      <c r="BC24" s="97" t="str">
        <f>IF(OR(ISNUMBER(AY24),ISNUMBER(AZ24),ISNUMBER(BA24),ISNUMBER(BB24),ISNUMBER(AT24),ISNUMBER(AX24)),SUM(AY24,AZ24,BA24,BB24,('TT 1'!AC25*0.3),(ANNUAL!AE25*0.3)),"")</f>
        <v/>
      </c>
      <c r="BD24" s="89" t="str">
        <f>IF(ISNUMBER('UT1'!Q26),'UT1'!Q26,"")</f>
        <v/>
      </c>
      <c r="BE24" s="89" t="str">
        <f>IF(ISNUMBER('UT 2'!Q26),'UT 2'!Q26,"")</f>
        <v/>
      </c>
      <c r="BF24" s="89" t="str">
        <f>IF(ISNUMBER('UT 3 '!Q26),'UT 3 '!Q26,"")</f>
        <v/>
      </c>
      <c r="BG24" s="90" t="str">
        <f>IF('TT 1'!Q26&gt;0,'TT 1'!Q26,"")</f>
        <v/>
      </c>
      <c r="BH24" s="91" t="str">
        <f>IF('UT 4'!Q26&gt;0,'UT 4'!Q26,"")</f>
        <v/>
      </c>
      <c r="BI24" s="91" t="str">
        <f>IF('UT 5PB1'!Q26&gt;0,'UT 5PB1'!Q26,"")</f>
        <v/>
      </c>
      <c r="BJ24" s="91" t="str">
        <f>IF('PREANNU PB2 '!Q26&gt;0,'PREANNU PB2 '!Q26,"")</f>
        <v/>
      </c>
      <c r="BK24" s="90" t="str">
        <f>IF(ANNUAL!Q26&gt;0,ANNUAL!Q26,"")</f>
        <v/>
      </c>
      <c r="BL24" s="95" t="str">
        <f t="shared" si="16"/>
        <v/>
      </c>
      <c r="BM24" s="95" t="str">
        <f t="shared" si="17"/>
        <v/>
      </c>
      <c r="BN24" s="96" t="str">
        <f t="shared" si="18"/>
        <v/>
      </c>
      <c r="BO24" s="96" t="str">
        <f t="shared" si="19"/>
        <v/>
      </c>
      <c r="BP24" s="97" t="str">
        <f>IF(OR(ISNUMBER(BL24),ISNUMBER(BM24),ISNUMBER(BN24),ISNUMBER(BO24),ISNUMBER(BG24),ISNUMBER(BK24)),SUM(BL24,BM24,BN24,BO24,('TT 1'!AP25*0.3),(ANNUAL!AR25*0.3)),"")</f>
        <v/>
      </c>
      <c r="BQ24" s="89" t="str">
        <f>IF(ISNUMBER('UT1'!T26),'UT1'!T26,"")</f>
        <v/>
      </c>
      <c r="BR24" s="89" t="str">
        <f>IF(ISNUMBER('UT 2'!T26),'UT 2'!T26,"")</f>
        <v/>
      </c>
      <c r="BS24" s="89" t="str">
        <f>IF(ISNUMBER('UT 3 '!T26),'UT 3 '!T26,"")</f>
        <v/>
      </c>
      <c r="BT24" s="90" t="str">
        <f>IF('TT 1'!T26&gt;0,'TT 1'!T26,"")</f>
        <v/>
      </c>
      <c r="BU24" s="91" t="str">
        <f>IF('UT 4'!T26&gt;0,'UT 4'!T26,"")</f>
        <v/>
      </c>
      <c r="BV24" s="91" t="str">
        <f>IF('UT 5PB1'!T26&gt;0,'UT 5PB1'!T26,"")</f>
        <v/>
      </c>
      <c r="BW24" s="91" t="str">
        <f>IF('PREANNU PB2 '!T26&gt;0,'PREANNU PB2 '!T26,"")</f>
        <v/>
      </c>
      <c r="BX24" s="90" t="str">
        <f>IF(ANNUAL!T26&gt;0,ANNUAL!T26,"")</f>
        <v/>
      </c>
      <c r="BY24" s="95" t="str">
        <f t="shared" si="20"/>
        <v/>
      </c>
      <c r="BZ24" s="95" t="str">
        <f t="shared" si="21"/>
        <v/>
      </c>
      <c r="CA24" s="96" t="str">
        <f t="shared" si="22"/>
        <v/>
      </c>
      <c r="CB24" s="96" t="str">
        <f t="shared" si="23"/>
        <v/>
      </c>
      <c r="CC24" s="97" t="str">
        <f>IF(OR(ISNUMBER(BY24),ISNUMBER(BZ24),ISNUMBER(CA24),ISNUMBER(CB24),ISNUMBER(BT24),ISNUMBER(BX24)),SUM(BY24,BZ24,CA24,CB24,('TT 1'!BC25*0.3),(ANNUAL!BE25*0.3)),"")</f>
        <v/>
      </c>
      <c r="CD24" s="88" t="str">
        <f>IF(ISNUMBER('UT1'!W26),'UT1'!W26,"")</f>
        <v/>
      </c>
      <c r="CE24" s="88" t="str">
        <f>IF(ISNUMBER('UT 2'!W26),'UT 2'!W26,"")</f>
        <v/>
      </c>
      <c r="CF24" s="89" t="str">
        <f>IF(ISNUMBER('UT 3 '!W26),'UT 3 '!W26,"")</f>
        <v/>
      </c>
      <c r="CG24" s="90" t="str">
        <f>IF('TT 1'!W26&gt;0,'TT 1'!W26,"")</f>
        <v/>
      </c>
      <c r="CH24" s="91" t="str">
        <f>IF('UT 4'!W26&gt;0,'UT 4'!W26,"")</f>
        <v/>
      </c>
      <c r="CI24" s="91" t="str">
        <f>IF('UT 5PB1'!W26&gt;0,'UT 5PB1'!W26,"")</f>
        <v/>
      </c>
      <c r="CJ24" s="91" t="str">
        <f>IF('PREANNU PB2 '!W26&gt;0,'PREANNU PB2 '!W26,"")</f>
        <v/>
      </c>
      <c r="CK24" s="90" t="str">
        <f>IF(ANNUAL!W26&gt;0,ANNUAL!W26,"")</f>
        <v/>
      </c>
      <c r="CL24" s="95" t="str">
        <f t="shared" si="24"/>
        <v/>
      </c>
      <c r="CM24" s="95" t="str">
        <f t="shared" si="25"/>
        <v/>
      </c>
      <c r="CN24" s="96" t="str">
        <f t="shared" si="26"/>
        <v/>
      </c>
      <c r="CO24" s="96" t="str">
        <f t="shared" si="27"/>
        <v/>
      </c>
      <c r="CP24" s="97" t="str">
        <f>IF(OR(ISNUMBER(CL24),ISNUMBER(CM24),ISNUMBER(CN24),ISNUMBER(CO24),ISNUMBER(CG24),ISNUMBER(CK24)),SUM(CL24,CM24,CN24,CO24,('TT 1'!BP25*0.3),(ANNUAL!BR25*0.3)),"")</f>
        <v/>
      </c>
      <c r="CQ24" s="98" t="str">
        <f t="shared" si="28"/>
        <v/>
      </c>
      <c r="CR24" s="98" t="str">
        <f t="shared" si="29"/>
        <v/>
      </c>
      <c r="CS24" s="98" t="str">
        <f t="shared" si="30"/>
        <v/>
      </c>
      <c r="CT24" s="98" t="str">
        <f t="shared" si="31"/>
        <v/>
      </c>
      <c r="CU24" s="98" t="str">
        <f t="shared" si="32"/>
        <v/>
      </c>
      <c r="CV24" s="98" t="str">
        <f t="shared" si="33"/>
        <v/>
      </c>
      <c r="CW24" s="98" t="str">
        <f t="shared" si="34"/>
        <v/>
      </c>
      <c r="CX24" s="98">
        <f t="shared" si="35"/>
        <v>0</v>
      </c>
      <c r="CY24" s="57" t="e">
        <f>CX24/'Student Profile'!P25</f>
        <v>#DIV/0!</v>
      </c>
      <c r="CZ24" s="57">
        <f t="shared" si="36"/>
        <v>1</v>
      </c>
    </row>
    <row r="25" spans="1:104" ht="24.75" customHeight="1">
      <c r="A25" s="57" t="str">
        <f>ANNUAL!A27</f>
        <v/>
      </c>
      <c r="B25" s="87" t="str">
        <f>ANNUAL!B27</f>
        <v/>
      </c>
      <c r="C25" s="57" t="str">
        <f>IF('Student Profile'!D26&gt;0,'Student Profile'!D26,"")</f>
        <v/>
      </c>
      <c r="D25" s="88" t="str">
        <f>IF(ISNUMBER('UT1'!E27),'UT1'!E27,"")</f>
        <v/>
      </c>
      <c r="E25" s="88" t="str">
        <f>IF(ISNUMBER('UT 2'!E27),'UT 2'!E27,"")</f>
        <v/>
      </c>
      <c r="F25" s="89" t="str">
        <f>IF(ISNUMBER('UT 3 '!E27),'UT 3 '!E27,"")</f>
        <v/>
      </c>
      <c r="G25" s="90" t="str">
        <f>IF('TT 1'!E27&gt;0,'TT 1'!E27,"")</f>
        <v/>
      </c>
      <c r="H25" s="91" t="str">
        <f>IF('UT 4'!E27&gt;0,'UT 4'!E27,"")</f>
        <v/>
      </c>
      <c r="I25" s="91" t="str">
        <f>IF('UT 5PB1'!E27&gt;0,'UT 5PB1'!E27,"")</f>
        <v/>
      </c>
      <c r="J25" s="91" t="str">
        <f>IF('PREANNU PB2 '!E27&gt;0,'PREANNU PB2 '!E27,"")</f>
        <v/>
      </c>
      <c r="K25" s="90" t="str">
        <f>IF(ANNUAL!E27&gt;0,ANNUAL!E27,"")</f>
        <v/>
      </c>
      <c r="L25" s="92" t="str">
        <f t="shared" si="0"/>
        <v/>
      </c>
      <c r="M25" s="92" t="str">
        <f t="shared" si="1"/>
        <v/>
      </c>
      <c r="N25" s="93" t="str">
        <f t="shared" si="2"/>
        <v/>
      </c>
      <c r="O25" s="93" t="str">
        <f t="shared" si="3"/>
        <v/>
      </c>
      <c r="P25" s="94" t="str">
        <f>IF(OR(ISNUMBER(L25),ISNUMBER(M25),ISNUMBER(N25),ISNUMBER(O25),ISNUMBER(G25),ISNUMBER(K25)),SUM(L25,M25,N25,O25,('TT 1'!D26*0.3),(ANNUAL!D26*0.3)),"")</f>
        <v/>
      </c>
      <c r="Q25" s="88" t="str">
        <f>IF(ISNUMBER('UT1'!H27),'UT1'!H27,"")</f>
        <v/>
      </c>
      <c r="R25" s="88" t="str">
        <f>IF(ISNUMBER('UT 2'!H27),'UT 2'!H27,"")</f>
        <v/>
      </c>
      <c r="S25" s="89" t="str">
        <f>IF(ISNUMBER('UT 3 '!H27),'UT 3 '!H27,"")</f>
        <v/>
      </c>
      <c r="T25" s="90" t="str">
        <f>IF('TT 1'!H27&gt;0,'TT 1'!H27,"")</f>
        <v/>
      </c>
      <c r="U25" s="91" t="str">
        <f>IF('UT 4'!H27&gt;0,'UT 4'!H27,"")</f>
        <v/>
      </c>
      <c r="V25" s="91" t="str">
        <f>IF('UT 5PB1'!H27&gt;0,'UT 5PB1'!H27,"")</f>
        <v/>
      </c>
      <c r="W25" s="91" t="str">
        <f>IF('PREANNU PB2 '!H27&gt;0,'PREANNU PB2 '!H27,"")</f>
        <v/>
      </c>
      <c r="X25" s="90" t="str">
        <f>IF(ANNUAL!H27&gt;0,ANNUAL!H27,"")</f>
        <v/>
      </c>
      <c r="Y25" s="95" t="str">
        <f t="shared" si="4"/>
        <v/>
      </c>
      <c r="Z25" s="95" t="str">
        <f t="shared" si="5"/>
        <v/>
      </c>
      <c r="AA25" s="96" t="str">
        <f t="shared" si="6"/>
        <v/>
      </c>
      <c r="AB25" s="96" t="str">
        <f t="shared" si="7"/>
        <v/>
      </c>
      <c r="AC25" s="97" t="str">
        <f>IF(OR(ISNUMBER(Y25),ISNUMBER(Z25),ISNUMBER(AA25),ISNUMBER(AB25),ISNUMBER(T25),ISNUMBER(X25)),SUM(Y25,Z25,AA25,AB25,('TT 1'!E26*0.3),(ANNUAL!E26*0.3)),"")</f>
        <v/>
      </c>
      <c r="AD25" s="88" t="str">
        <f>IF(ISNUMBER('UT1'!K27),'UT1'!K27,"")</f>
        <v/>
      </c>
      <c r="AE25" s="88" t="str">
        <f>IF(ISNUMBER('UT 2'!K27),'UT 2'!K27,"")</f>
        <v/>
      </c>
      <c r="AF25" s="89" t="str">
        <f>IF(ISNUMBER('UT 3 '!K27),'UT 3 '!K27,"")</f>
        <v/>
      </c>
      <c r="AG25" s="90" t="str">
        <f>IF('TT 1'!K27&gt;0,'TT 1'!K27,"")</f>
        <v/>
      </c>
      <c r="AH25" s="91" t="str">
        <f>IF('UT 4'!K27&gt;0,'UT 4'!K27,"")</f>
        <v/>
      </c>
      <c r="AI25" s="91" t="str">
        <f>IF('UT 5PB1'!K27&gt;0,'UT 5PB1'!K27,"")</f>
        <v/>
      </c>
      <c r="AJ25" s="91" t="str">
        <f>IF('PREANNU PB2 '!K27&gt;0,'PREANNU PB2 '!K27,"")</f>
        <v/>
      </c>
      <c r="AK25" s="90" t="str">
        <f>IF(ANNUAL!K27&gt;0,ANNUAL!K27,"")</f>
        <v/>
      </c>
      <c r="AL25" s="95" t="str">
        <f t="shared" si="8"/>
        <v/>
      </c>
      <c r="AM25" s="95" t="str">
        <f t="shared" si="9"/>
        <v/>
      </c>
      <c r="AN25" s="96" t="str">
        <f t="shared" si="10"/>
        <v/>
      </c>
      <c r="AO25" s="96" t="str">
        <f t="shared" si="11"/>
        <v/>
      </c>
      <c r="AP25" s="97" t="str">
        <f>IF(OR(ISNUMBER(AL25),ISNUMBER(AM25),ISNUMBER(AN25),ISNUMBER(AO25),ISNUMBER(AG25),ISNUMBER(AK25)),SUM(AL25,AM25,AN25,AO25,('TT 1'!R26*0.3),(ANNUAL!R26*0.3)),"")</f>
        <v/>
      </c>
      <c r="AQ25" s="88" t="str">
        <f>IF(ISNUMBER('UT1'!N27),'UT1'!N27,"")</f>
        <v/>
      </c>
      <c r="AR25" s="88" t="str">
        <f>IF(ISNUMBER('UT 2'!N27),'UT 2'!N27,"")</f>
        <v/>
      </c>
      <c r="AS25" s="89" t="str">
        <f>IF(ISNUMBER('UT 3 '!N27),'UT 3 '!N27,"")</f>
        <v/>
      </c>
      <c r="AT25" s="90" t="str">
        <f>IF('TT 1'!N27&gt;0,'TT 1'!N27,"")</f>
        <v/>
      </c>
      <c r="AU25" s="91" t="str">
        <f>IF('UT 4'!N27&gt;0,'UT 4'!N27,"")</f>
        <v/>
      </c>
      <c r="AV25" s="91" t="str">
        <f>IF('UT 5PB1'!N27&gt;0,'UT 5PB1'!N27,"")</f>
        <v/>
      </c>
      <c r="AW25" s="91" t="str">
        <f>IF('PREANNU PB2 '!N27&gt;0,'PREANNU PB2 '!N27,"")</f>
        <v/>
      </c>
      <c r="AX25" s="90" t="str">
        <f>IF(ANNUAL!N27&gt;0,ANNUAL!N27,"")</f>
        <v/>
      </c>
      <c r="AY25" s="95" t="str">
        <f t="shared" si="12"/>
        <v/>
      </c>
      <c r="AZ25" s="95" t="str">
        <f t="shared" si="13"/>
        <v/>
      </c>
      <c r="BA25" s="96" t="str">
        <f t="shared" si="14"/>
        <v/>
      </c>
      <c r="BB25" s="96" t="str">
        <f t="shared" si="15"/>
        <v/>
      </c>
      <c r="BC25" s="97" t="str">
        <f>IF(OR(ISNUMBER(AY25),ISNUMBER(AZ25),ISNUMBER(BA25),ISNUMBER(BB25),ISNUMBER(AT25),ISNUMBER(AX25)),SUM(AY25,AZ25,BA25,BB25,('TT 1'!AC26*0.3),(ANNUAL!AE26*0.3)),"")</f>
        <v/>
      </c>
      <c r="BD25" s="88" t="str">
        <f>IF(ISNUMBER('UT1'!Q27),'UT1'!Q27,"")</f>
        <v/>
      </c>
      <c r="BE25" s="88" t="str">
        <f>IF(ISNUMBER('UT 2'!Q27),'UT 2'!Q27,"")</f>
        <v/>
      </c>
      <c r="BF25" s="89" t="str">
        <f>IF(ISNUMBER('UT 3 '!Q27),'UT 3 '!Q27,"")</f>
        <v/>
      </c>
      <c r="BG25" s="90" t="str">
        <f>IF('TT 1'!Q27&gt;0,'TT 1'!Q27,"")</f>
        <v/>
      </c>
      <c r="BH25" s="91" t="str">
        <f>IF('UT 4'!Q27&gt;0,'UT 4'!Q27,"")</f>
        <v/>
      </c>
      <c r="BI25" s="91" t="str">
        <f>IF('UT 5PB1'!Q27&gt;0,'UT 5PB1'!Q27,"")</f>
        <v/>
      </c>
      <c r="BJ25" s="91" t="str">
        <f>IF('PREANNU PB2 '!Q27&gt;0,'PREANNU PB2 '!Q27,"")</f>
        <v/>
      </c>
      <c r="BK25" s="90" t="str">
        <f>IF(ANNUAL!Q27&gt;0,ANNUAL!Q27,"")</f>
        <v/>
      </c>
      <c r="BL25" s="95" t="str">
        <f t="shared" si="16"/>
        <v/>
      </c>
      <c r="BM25" s="95" t="str">
        <f t="shared" si="17"/>
        <v/>
      </c>
      <c r="BN25" s="96" t="str">
        <f t="shared" si="18"/>
        <v/>
      </c>
      <c r="BO25" s="96" t="str">
        <f t="shared" si="19"/>
        <v/>
      </c>
      <c r="BP25" s="97" t="str">
        <f>IF(OR(ISNUMBER(BL25),ISNUMBER(BM25),ISNUMBER(BN25),ISNUMBER(BO25),ISNUMBER(BG25),ISNUMBER(BK25)),SUM(BL25,BM25,BN25,BO25,('TT 1'!AP26*0.3),(ANNUAL!AR26*0.3)),"")</f>
        <v/>
      </c>
      <c r="BQ25" s="89" t="str">
        <f>IF(ISNUMBER('UT1'!T27),'UT1'!T27,"")</f>
        <v/>
      </c>
      <c r="BR25" s="89" t="str">
        <f>IF(ISNUMBER('UT 2'!T27),'UT 2'!T27,"")</f>
        <v/>
      </c>
      <c r="BS25" s="89" t="str">
        <f>IF(ISNUMBER('UT 3 '!T27),'UT 3 '!T27,"")</f>
        <v/>
      </c>
      <c r="BT25" s="90" t="str">
        <f>IF('TT 1'!T27&gt;0,'TT 1'!T27,"")</f>
        <v/>
      </c>
      <c r="BU25" s="91" t="str">
        <f>IF('UT 4'!T27&gt;0,'UT 4'!T27,"")</f>
        <v/>
      </c>
      <c r="BV25" s="91" t="str">
        <f>IF('UT 5PB1'!T27&gt;0,'UT 5PB1'!T27,"")</f>
        <v/>
      </c>
      <c r="BW25" s="91" t="str">
        <f>IF('PREANNU PB2 '!T27&gt;0,'PREANNU PB2 '!T27,"")</f>
        <v/>
      </c>
      <c r="BX25" s="90" t="str">
        <f>IF(ANNUAL!T27&gt;0,ANNUAL!T27,"")</f>
        <v/>
      </c>
      <c r="BY25" s="95" t="str">
        <f t="shared" si="20"/>
        <v/>
      </c>
      <c r="BZ25" s="95" t="str">
        <f t="shared" si="21"/>
        <v/>
      </c>
      <c r="CA25" s="96" t="str">
        <f t="shared" si="22"/>
        <v/>
      </c>
      <c r="CB25" s="96" t="str">
        <f t="shared" si="23"/>
        <v/>
      </c>
      <c r="CC25" s="97" t="str">
        <f>IF(OR(ISNUMBER(BY25),ISNUMBER(BZ25),ISNUMBER(CA25),ISNUMBER(CB25),ISNUMBER(BT25),ISNUMBER(BX25)),SUM(BY25,BZ25,CA25,CB25,('TT 1'!BC26*0.3),(ANNUAL!BE26*0.3)),"")</f>
        <v/>
      </c>
      <c r="CD25" s="89" t="str">
        <f>IF(ISNUMBER('UT1'!W27),'UT1'!W27,"")</f>
        <v/>
      </c>
      <c r="CE25" s="89" t="str">
        <f>IF(ISNUMBER('UT 2'!W27),'UT 2'!W27,"")</f>
        <v/>
      </c>
      <c r="CF25" s="89" t="str">
        <f>IF(ISNUMBER('UT 3 '!W27),'UT 3 '!W27,"")</f>
        <v/>
      </c>
      <c r="CG25" s="90" t="str">
        <f>IF('TT 1'!W27&gt;0,'TT 1'!W27,"")</f>
        <v/>
      </c>
      <c r="CH25" s="91" t="str">
        <f>IF('UT 4'!W27&gt;0,'UT 4'!W27,"")</f>
        <v/>
      </c>
      <c r="CI25" s="91" t="str">
        <f>IF('UT 5PB1'!W27&gt;0,'UT 5PB1'!W27,"")</f>
        <v/>
      </c>
      <c r="CJ25" s="91" t="str">
        <f>IF('PREANNU PB2 '!W27&gt;0,'PREANNU PB2 '!W27,"")</f>
        <v/>
      </c>
      <c r="CK25" s="90" t="str">
        <f>IF(ANNUAL!W27&gt;0,ANNUAL!W27,"")</f>
        <v/>
      </c>
      <c r="CL25" s="95" t="str">
        <f t="shared" si="24"/>
        <v/>
      </c>
      <c r="CM25" s="95" t="str">
        <f t="shared" si="25"/>
        <v/>
      </c>
      <c r="CN25" s="96" t="str">
        <f t="shared" si="26"/>
        <v/>
      </c>
      <c r="CO25" s="96" t="str">
        <f t="shared" si="27"/>
        <v/>
      </c>
      <c r="CP25" s="97" t="str">
        <f>IF(OR(ISNUMBER(CL25),ISNUMBER(CM25),ISNUMBER(CN25),ISNUMBER(CO25),ISNUMBER(CG25),ISNUMBER(CK25)),SUM(CL25,CM25,CN25,CO25,('TT 1'!BP26*0.3),(ANNUAL!BR26*0.3)),"")</f>
        <v/>
      </c>
      <c r="CQ25" s="98" t="str">
        <f t="shared" si="28"/>
        <v/>
      </c>
      <c r="CR25" s="98" t="str">
        <f t="shared" si="29"/>
        <v/>
      </c>
      <c r="CS25" s="98" t="str">
        <f t="shared" si="30"/>
        <v/>
      </c>
      <c r="CT25" s="98" t="str">
        <f t="shared" si="31"/>
        <v/>
      </c>
      <c r="CU25" s="98" t="str">
        <f t="shared" si="32"/>
        <v/>
      </c>
      <c r="CV25" s="98" t="str">
        <f t="shared" si="33"/>
        <v/>
      </c>
      <c r="CW25" s="98" t="str">
        <f t="shared" si="34"/>
        <v/>
      </c>
      <c r="CX25" s="98">
        <f t="shared" si="35"/>
        <v>0</v>
      </c>
      <c r="CY25" s="57" t="e">
        <f>CX25/'Student Profile'!P26</f>
        <v>#DIV/0!</v>
      </c>
      <c r="CZ25" s="57">
        <f t="shared" si="36"/>
        <v>1</v>
      </c>
    </row>
    <row r="26" spans="1:104" ht="24.75" customHeight="1">
      <c r="A26" s="57" t="str">
        <f>ANNUAL!A28</f>
        <v/>
      </c>
      <c r="B26" s="87" t="str">
        <f>ANNUAL!B28</f>
        <v/>
      </c>
      <c r="C26" s="57" t="str">
        <f>IF('Student Profile'!D27&gt;0,'Student Profile'!D27,"")</f>
        <v/>
      </c>
      <c r="D26" s="88" t="str">
        <f>IF(ISNUMBER('UT1'!E28),'UT1'!E28,"")</f>
        <v/>
      </c>
      <c r="E26" s="88" t="str">
        <f>IF(ISNUMBER('UT 2'!E28),'UT 2'!E28,"")</f>
        <v/>
      </c>
      <c r="F26" s="89" t="str">
        <f>IF(ISNUMBER('UT 3 '!E28),'UT 3 '!E28,"")</f>
        <v/>
      </c>
      <c r="G26" s="90" t="str">
        <f>IF('TT 1'!E28&gt;0,'TT 1'!E28,"")</f>
        <v/>
      </c>
      <c r="H26" s="91" t="str">
        <f>IF('UT 4'!E28&gt;0,'UT 4'!E28,"")</f>
        <v/>
      </c>
      <c r="I26" s="91" t="str">
        <f>IF('UT 5PB1'!E28&gt;0,'UT 5PB1'!E28,"")</f>
        <v/>
      </c>
      <c r="J26" s="91" t="str">
        <f>IF('PREANNU PB2 '!E28&gt;0,'PREANNU PB2 '!E28,"")</f>
        <v/>
      </c>
      <c r="K26" s="90" t="str">
        <f>IF(ANNUAL!E28&gt;0,ANNUAL!E28,"")</f>
        <v/>
      </c>
      <c r="L26" s="92" t="str">
        <f t="shared" si="0"/>
        <v/>
      </c>
      <c r="M26" s="92" t="str">
        <f t="shared" si="1"/>
        <v/>
      </c>
      <c r="N26" s="93" t="str">
        <f t="shared" si="2"/>
        <v/>
      </c>
      <c r="O26" s="93" t="str">
        <f t="shared" si="3"/>
        <v/>
      </c>
      <c r="P26" s="94" t="str">
        <f>IF(OR(ISNUMBER(L26),ISNUMBER(M26),ISNUMBER(N26),ISNUMBER(O26),ISNUMBER(G26),ISNUMBER(K26)),SUM(L26,M26,N26,O26,('TT 1'!D27*0.3),(ANNUAL!D27*0.3)),"")</f>
        <v/>
      </c>
      <c r="Q26" s="88" t="str">
        <f>IF(ISNUMBER('UT1'!H28),'UT1'!H28,"")</f>
        <v/>
      </c>
      <c r="R26" s="88" t="str">
        <f>IF(ISNUMBER('UT 2'!H28),'UT 2'!H28,"")</f>
        <v/>
      </c>
      <c r="S26" s="89" t="str">
        <f>IF(ISNUMBER('UT 3 '!H28),'UT 3 '!H28,"")</f>
        <v/>
      </c>
      <c r="T26" s="90" t="str">
        <f>IF('TT 1'!H28&gt;0,'TT 1'!H28,"")</f>
        <v/>
      </c>
      <c r="U26" s="91" t="str">
        <f>IF('UT 4'!H28&gt;0,'UT 4'!H28,"")</f>
        <v/>
      </c>
      <c r="V26" s="91" t="str">
        <f>IF('UT 5PB1'!H28&gt;0,'UT 5PB1'!H28,"")</f>
        <v/>
      </c>
      <c r="W26" s="91" t="str">
        <f>IF('PREANNU PB2 '!H28&gt;0,'PREANNU PB2 '!H28,"")</f>
        <v/>
      </c>
      <c r="X26" s="90" t="str">
        <f>IF(ANNUAL!H28&gt;0,ANNUAL!H28,"")</f>
        <v/>
      </c>
      <c r="Y26" s="95" t="str">
        <f t="shared" si="4"/>
        <v/>
      </c>
      <c r="Z26" s="95" t="str">
        <f t="shared" si="5"/>
        <v/>
      </c>
      <c r="AA26" s="96" t="str">
        <f t="shared" si="6"/>
        <v/>
      </c>
      <c r="AB26" s="96" t="str">
        <f t="shared" si="7"/>
        <v/>
      </c>
      <c r="AC26" s="97" t="str">
        <f>IF(OR(ISNUMBER(Y26),ISNUMBER(Z26),ISNUMBER(AA26),ISNUMBER(AB26),ISNUMBER(T26),ISNUMBER(X26)),SUM(Y26,Z26,AA26,AB26,('TT 1'!E27*0.3),(ANNUAL!E27*0.3)),"")</f>
        <v/>
      </c>
      <c r="AD26" s="88" t="str">
        <f>IF(ISNUMBER('UT1'!K28),'UT1'!K28,"")</f>
        <v/>
      </c>
      <c r="AE26" s="88" t="str">
        <f>IF(ISNUMBER('UT 2'!K28),'UT 2'!K28,"")</f>
        <v/>
      </c>
      <c r="AF26" s="89" t="str">
        <f>IF(ISNUMBER('UT 3 '!K28),'UT 3 '!K28,"")</f>
        <v/>
      </c>
      <c r="AG26" s="90" t="str">
        <f>IF('TT 1'!K28&gt;0,'TT 1'!K28,"")</f>
        <v/>
      </c>
      <c r="AH26" s="91" t="str">
        <f>IF('UT 4'!K28&gt;0,'UT 4'!K28,"")</f>
        <v/>
      </c>
      <c r="AI26" s="91" t="str">
        <f>IF('UT 5PB1'!K28&gt;0,'UT 5PB1'!K28,"")</f>
        <v/>
      </c>
      <c r="AJ26" s="91" t="str">
        <f>IF('PREANNU PB2 '!K28&gt;0,'PREANNU PB2 '!K28,"")</f>
        <v/>
      </c>
      <c r="AK26" s="90" t="str">
        <f>IF(ANNUAL!K28&gt;0,ANNUAL!K28,"")</f>
        <v/>
      </c>
      <c r="AL26" s="95" t="str">
        <f t="shared" si="8"/>
        <v/>
      </c>
      <c r="AM26" s="95" t="str">
        <f t="shared" si="9"/>
        <v/>
      </c>
      <c r="AN26" s="96" t="str">
        <f t="shared" si="10"/>
        <v/>
      </c>
      <c r="AO26" s="96" t="str">
        <f t="shared" si="11"/>
        <v/>
      </c>
      <c r="AP26" s="97" t="str">
        <f>IF(OR(ISNUMBER(AL26),ISNUMBER(AM26),ISNUMBER(AN26),ISNUMBER(AO26),ISNUMBER(AG26),ISNUMBER(AK26)),SUM(AL26,AM26,AN26,AO26,('TT 1'!R27*0.3),(ANNUAL!R27*0.3)),"")</f>
        <v/>
      </c>
      <c r="AQ26" s="88" t="str">
        <f>IF(ISNUMBER('UT1'!N28),'UT1'!N28,"")</f>
        <v/>
      </c>
      <c r="AR26" s="88" t="str">
        <f>IF(ISNUMBER('UT 2'!N28),'UT 2'!N28,"")</f>
        <v/>
      </c>
      <c r="AS26" s="89" t="str">
        <f>IF(ISNUMBER('UT 3 '!N28),'UT 3 '!N28,"")</f>
        <v/>
      </c>
      <c r="AT26" s="90" t="str">
        <f>IF('TT 1'!N28&gt;0,'TT 1'!N28,"")</f>
        <v/>
      </c>
      <c r="AU26" s="91" t="str">
        <f>IF('UT 4'!N28&gt;0,'UT 4'!N28,"")</f>
        <v/>
      </c>
      <c r="AV26" s="91" t="str">
        <f>IF('UT 5PB1'!N28&gt;0,'UT 5PB1'!N28,"")</f>
        <v/>
      </c>
      <c r="AW26" s="91" t="str">
        <f>IF('PREANNU PB2 '!N28&gt;0,'PREANNU PB2 '!N28,"")</f>
        <v/>
      </c>
      <c r="AX26" s="90" t="str">
        <f>IF(ANNUAL!N28&gt;0,ANNUAL!N28,"")</f>
        <v/>
      </c>
      <c r="AY26" s="95" t="str">
        <f t="shared" si="12"/>
        <v/>
      </c>
      <c r="AZ26" s="95" t="str">
        <f t="shared" si="13"/>
        <v/>
      </c>
      <c r="BA26" s="96" t="str">
        <f t="shared" si="14"/>
        <v/>
      </c>
      <c r="BB26" s="96" t="str">
        <f t="shared" si="15"/>
        <v/>
      </c>
      <c r="BC26" s="97" t="str">
        <f>IF(OR(ISNUMBER(AY26),ISNUMBER(AZ26),ISNUMBER(BA26),ISNUMBER(BB26),ISNUMBER(AT26),ISNUMBER(AX26)),SUM(AY26,AZ26,BA26,BB26,('TT 1'!AC27*0.3),(ANNUAL!AE27*0.3)),"")</f>
        <v/>
      </c>
      <c r="BD26" s="89" t="str">
        <f>IF(ISNUMBER('UT1'!Q28),'UT1'!Q28,"")</f>
        <v/>
      </c>
      <c r="BE26" s="89" t="str">
        <f>IF(ISNUMBER('UT 2'!Q28),'UT 2'!Q28,"")</f>
        <v/>
      </c>
      <c r="BF26" s="89" t="str">
        <f>IF(ISNUMBER('UT 3 '!Q28),'UT 3 '!Q28,"")</f>
        <v/>
      </c>
      <c r="BG26" s="90" t="str">
        <f>IF('TT 1'!Q28&gt;0,'TT 1'!Q28,"")</f>
        <v/>
      </c>
      <c r="BH26" s="91" t="str">
        <f>IF('UT 4'!Q28&gt;0,'UT 4'!Q28,"")</f>
        <v/>
      </c>
      <c r="BI26" s="91" t="str">
        <f>IF('UT 5PB1'!Q28&gt;0,'UT 5PB1'!Q28,"")</f>
        <v/>
      </c>
      <c r="BJ26" s="91" t="str">
        <f>IF('PREANNU PB2 '!Q28&gt;0,'PREANNU PB2 '!Q28,"")</f>
        <v/>
      </c>
      <c r="BK26" s="90" t="str">
        <f>IF(ANNUAL!Q28&gt;0,ANNUAL!Q28,"")</f>
        <v/>
      </c>
      <c r="BL26" s="95" t="str">
        <f t="shared" si="16"/>
        <v/>
      </c>
      <c r="BM26" s="95" t="str">
        <f t="shared" si="17"/>
        <v/>
      </c>
      <c r="BN26" s="96" t="str">
        <f t="shared" si="18"/>
        <v/>
      </c>
      <c r="BO26" s="96" t="str">
        <f t="shared" si="19"/>
        <v/>
      </c>
      <c r="BP26" s="97" t="str">
        <f>IF(OR(ISNUMBER(BL26),ISNUMBER(BM26),ISNUMBER(BN26),ISNUMBER(BO26),ISNUMBER(BG26),ISNUMBER(BK26)),SUM(BL26,BM26,BN26,BO26,('TT 1'!AP27*0.3),(ANNUAL!AR27*0.3)),"")</f>
        <v/>
      </c>
      <c r="BQ26" s="89" t="str">
        <f>IF(ISNUMBER('UT1'!T28),'UT1'!T28,"")</f>
        <v/>
      </c>
      <c r="BR26" s="89" t="str">
        <f>IF(ISNUMBER('UT 2'!T28),'UT 2'!T28,"")</f>
        <v/>
      </c>
      <c r="BS26" s="89" t="str">
        <f>IF(ISNUMBER('UT 3 '!T28),'UT 3 '!T28,"")</f>
        <v/>
      </c>
      <c r="BT26" s="90" t="str">
        <f>IF('TT 1'!T28&gt;0,'TT 1'!T28,"")</f>
        <v/>
      </c>
      <c r="BU26" s="91" t="str">
        <f>IF('UT 4'!T28&gt;0,'UT 4'!T28,"")</f>
        <v/>
      </c>
      <c r="BV26" s="91" t="str">
        <f>IF('UT 5PB1'!T28&gt;0,'UT 5PB1'!T28,"")</f>
        <v/>
      </c>
      <c r="BW26" s="91" t="str">
        <f>IF('PREANNU PB2 '!T28&gt;0,'PREANNU PB2 '!T28,"")</f>
        <v/>
      </c>
      <c r="BX26" s="90" t="str">
        <f>IF(ANNUAL!T28&gt;0,ANNUAL!T28,"")</f>
        <v/>
      </c>
      <c r="BY26" s="95" t="str">
        <f t="shared" si="20"/>
        <v/>
      </c>
      <c r="BZ26" s="95" t="str">
        <f t="shared" si="21"/>
        <v/>
      </c>
      <c r="CA26" s="96" t="str">
        <f t="shared" si="22"/>
        <v/>
      </c>
      <c r="CB26" s="96" t="str">
        <f t="shared" si="23"/>
        <v/>
      </c>
      <c r="CC26" s="97" t="str">
        <f>IF(OR(ISNUMBER(BY26),ISNUMBER(BZ26),ISNUMBER(CA26),ISNUMBER(CB26),ISNUMBER(BT26),ISNUMBER(BX26)),SUM(BY26,BZ26,CA26,CB26,('TT 1'!BC27*0.3),(ANNUAL!BE27*0.3)),"")</f>
        <v/>
      </c>
      <c r="CD26" s="88" t="str">
        <f>IF(ISNUMBER('UT1'!W28),'UT1'!W28,"")</f>
        <v/>
      </c>
      <c r="CE26" s="88" t="str">
        <f>IF(ISNUMBER('UT 2'!W28),'UT 2'!W28,"")</f>
        <v/>
      </c>
      <c r="CF26" s="89" t="str">
        <f>IF(ISNUMBER('UT 3 '!W28),'UT 3 '!W28,"")</f>
        <v/>
      </c>
      <c r="CG26" s="90" t="str">
        <f>IF('TT 1'!W28&gt;0,'TT 1'!W28,"")</f>
        <v/>
      </c>
      <c r="CH26" s="91" t="str">
        <f>IF('UT 4'!W28&gt;0,'UT 4'!W28,"")</f>
        <v/>
      </c>
      <c r="CI26" s="91" t="str">
        <f>IF('UT 5PB1'!W28&gt;0,'UT 5PB1'!W28,"")</f>
        <v/>
      </c>
      <c r="CJ26" s="91" t="str">
        <f>IF('PREANNU PB2 '!W28&gt;0,'PREANNU PB2 '!W28,"")</f>
        <v/>
      </c>
      <c r="CK26" s="90" t="str">
        <f>IF(ANNUAL!W28&gt;0,ANNUAL!W28,"")</f>
        <v/>
      </c>
      <c r="CL26" s="95" t="str">
        <f t="shared" si="24"/>
        <v/>
      </c>
      <c r="CM26" s="95" t="str">
        <f t="shared" si="25"/>
        <v/>
      </c>
      <c r="CN26" s="96" t="str">
        <f t="shared" si="26"/>
        <v/>
      </c>
      <c r="CO26" s="96" t="str">
        <f t="shared" si="27"/>
        <v/>
      </c>
      <c r="CP26" s="97" t="str">
        <f>IF(OR(ISNUMBER(CL26),ISNUMBER(CM26),ISNUMBER(CN26),ISNUMBER(CO26),ISNUMBER(CG26),ISNUMBER(CK26)),SUM(CL26,CM26,CN26,CO26,('TT 1'!BP27*0.3),(ANNUAL!BR27*0.3)),"")</f>
        <v/>
      </c>
      <c r="CQ26" s="98" t="str">
        <f t="shared" si="28"/>
        <v/>
      </c>
      <c r="CR26" s="98" t="str">
        <f t="shared" si="29"/>
        <v/>
      </c>
      <c r="CS26" s="98" t="str">
        <f t="shared" si="30"/>
        <v/>
      </c>
      <c r="CT26" s="98" t="str">
        <f t="shared" si="31"/>
        <v/>
      </c>
      <c r="CU26" s="98" t="str">
        <f t="shared" si="32"/>
        <v/>
      </c>
      <c r="CV26" s="98" t="str">
        <f t="shared" si="33"/>
        <v/>
      </c>
      <c r="CW26" s="98" t="str">
        <f t="shared" si="34"/>
        <v/>
      </c>
      <c r="CX26" s="98">
        <f t="shared" si="35"/>
        <v>0</v>
      </c>
      <c r="CY26" s="57" t="e">
        <f>CX26/'Student Profile'!P27</f>
        <v>#DIV/0!</v>
      </c>
      <c r="CZ26" s="57">
        <f t="shared" si="36"/>
        <v>1</v>
      </c>
    </row>
    <row r="27" spans="1:104" ht="24.75" customHeight="1">
      <c r="A27" s="57" t="str">
        <f>ANNUAL!A29</f>
        <v/>
      </c>
      <c r="B27" s="87" t="str">
        <f>ANNUAL!B29</f>
        <v/>
      </c>
      <c r="C27" s="57" t="str">
        <f>IF('Student Profile'!D28&gt;0,'Student Profile'!D28,"")</f>
        <v/>
      </c>
      <c r="D27" s="89" t="str">
        <f>IF(ISNUMBER('UT1'!E29),'UT1'!E29,"")</f>
        <v/>
      </c>
      <c r="E27" s="88" t="str">
        <f>IF(ISNUMBER('UT 2'!E29),'UT 2'!E29,"")</f>
        <v/>
      </c>
      <c r="F27" s="89" t="str">
        <f>IF(ISNUMBER('UT 3 '!E29),'UT 3 '!E29,"")</f>
        <v/>
      </c>
      <c r="G27" s="90" t="str">
        <f>IF('TT 1'!E29&gt;0,'TT 1'!E29,"")</f>
        <v/>
      </c>
      <c r="H27" s="91" t="str">
        <f>IF('UT 4'!E29&gt;0,'UT 4'!E29,"")</f>
        <v/>
      </c>
      <c r="I27" s="91" t="str">
        <f>IF('UT 5PB1'!E29&gt;0,'UT 5PB1'!E29,"")</f>
        <v/>
      </c>
      <c r="J27" s="91" t="str">
        <f>IF('PREANNU PB2 '!E29&gt;0,'PREANNU PB2 '!E29,"")</f>
        <v/>
      </c>
      <c r="K27" s="90" t="str">
        <f>IF(ANNUAL!E29&gt;0,ANNUAL!E29,"")</f>
        <v/>
      </c>
      <c r="L27" s="92" t="str">
        <f t="shared" si="0"/>
        <v/>
      </c>
      <c r="M27" s="92" t="str">
        <f t="shared" si="1"/>
        <v/>
      </c>
      <c r="N27" s="93" t="str">
        <f t="shared" si="2"/>
        <v/>
      </c>
      <c r="O27" s="93" t="str">
        <f t="shared" si="3"/>
        <v/>
      </c>
      <c r="P27" s="94" t="str">
        <f>IF(OR(ISNUMBER(L27),ISNUMBER(M27),ISNUMBER(N27),ISNUMBER(O27),ISNUMBER(G27),ISNUMBER(K27)),SUM(L27,M27,N27,O27,('TT 1'!D28*0.3),(ANNUAL!D28*0.3)),"")</f>
        <v/>
      </c>
      <c r="Q27" s="89" t="str">
        <f>IF(ISNUMBER('UT1'!H29),'UT1'!H29,"")</f>
        <v/>
      </c>
      <c r="R27" s="88" t="str">
        <f>IF(ISNUMBER('UT 2'!H29),'UT 2'!H29,"")</f>
        <v/>
      </c>
      <c r="S27" s="89" t="str">
        <f>IF(ISNUMBER('UT 3 '!H29),'UT 3 '!H29,"")</f>
        <v/>
      </c>
      <c r="T27" s="90" t="str">
        <f>IF('TT 1'!H29&gt;0,'TT 1'!H29,"")</f>
        <v/>
      </c>
      <c r="U27" s="91" t="str">
        <f>IF('UT 4'!H29&gt;0,'UT 4'!H29,"")</f>
        <v/>
      </c>
      <c r="V27" s="91" t="str">
        <f>IF('UT 5PB1'!H29&gt;0,'UT 5PB1'!H29,"")</f>
        <v/>
      </c>
      <c r="W27" s="91" t="str">
        <f>IF('PREANNU PB2 '!H29&gt;0,'PREANNU PB2 '!H29,"")</f>
        <v/>
      </c>
      <c r="X27" s="90" t="str">
        <f>IF(ANNUAL!H29&gt;0,ANNUAL!H29,"")</f>
        <v/>
      </c>
      <c r="Y27" s="95" t="str">
        <f t="shared" si="4"/>
        <v/>
      </c>
      <c r="Z27" s="95" t="str">
        <f t="shared" si="5"/>
        <v/>
      </c>
      <c r="AA27" s="96" t="str">
        <f t="shared" si="6"/>
        <v/>
      </c>
      <c r="AB27" s="96" t="str">
        <f t="shared" si="7"/>
        <v/>
      </c>
      <c r="AC27" s="97" t="str">
        <f>IF(OR(ISNUMBER(Y27),ISNUMBER(Z27),ISNUMBER(AA27),ISNUMBER(AB27),ISNUMBER(T27),ISNUMBER(X27)),SUM(Y27,Z27,AA27,AB27,('TT 1'!E28*0.3),(ANNUAL!E28*0.3)),"")</f>
        <v/>
      </c>
      <c r="AD27" s="89" t="str">
        <f>IF(ISNUMBER('UT1'!K29),'UT1'!K29,"")</f>
        <v/>
      </c>
      <c r="AE27" s="88" t="str">
        <f>IF(ISNUMBER('UT 2'!K29),'UT 2'!K29,"")</f>
        <v/>
      </c>
      <c r="AF27" s="89" t="str">
        <f>IF(ISNUMBER('UT 3 '!K29),'UT 3 '!K29,"")</f>
        <v/>
      </c>
      <c r="AG27" s="90" t="str">
        <f>IF('TT 1'!K29&gt;0,'TT 1'!K29,"")</f>
        <v/>
      </c>
      <c r="AH27" s="91" t="str">
        <f>IF('UT 4'!K29&gt;0,'UT 4'!K29,"")</f>
        <v/>
      </c>
      <c r="AI27" s="91" t="str">
        <f>IF('UT 5PB1'!K29&gt;0,'UT 5PB1'!K29,"")</f>
        <v/>
      </c>
      <c r="AJ27" s="91" t="str">
        <f>IF('PREANNU PB2 '!K29&gt;0,'PREANNU PB2 '!K29,"")</f>
        <v/>
      </c>
      <c r="AK27" s="90" t="str">
        <f>IF(ANNUAL!K29&gt;0,ANNUAL!K29,"")</f>
        <v/>
      </c>
      <c r="AL27" s="95" t="str">
        <f t="shared" si="8"/>
        <v/>
      </c>
      <c r="AM27" s="95" t="str">
        <f t="shared" si="9"/>
        <v/>
      </c>
      <c r="AN27" s="96" t="str">
        <f t="shared" si="10"/>
        <v/>
      </c>
      <c r="AO27" s="96" t="str">
        <f t="shared" si="11"/>
        <v/>
      </c>
      <c r="AP27" s="97" t="str">
        <f>IF(OR(ISNUMBER(AL27),ISNUMBER(AM27),ISNUMBER(AN27),ISNUMBER(AO27),ISNUMBER(AG27),ISNUMBER(AK27)),SUM(AL27,AM27,AN27,AO27,('TT 1'!R28*0.3),(ANNUAL!R28*0.3)),"")</f>
        <v/>
      </c>
      <c r="AQ27" s="88" t="str">
        <f>IF(ISNUMBER('UT1'!N29),'UT1'!N29,"")</f>
        <v/>
      </c>
      <c r="AR27" s="88" t="str">
        <f>IF(ISNUMBER('UT 2'!N29),'UT 2'!N29,"")</f>
        <v/>
      </c>
      <c r="AS27" s="89" t="str">
        <f>IF(ISNUMBER('UT 3 '!N29),'UT 3 '!N29,"")</f>
        <v/>
      </c>
      <c r="AT27" s="90" t="str">
        <f>IF('TT 1'!N29&gt;0,'TT 1'!N29,"")</f>
        <v/>
      </c>
      <c r="AU27" s="91" t="str">
        <f>IF('UT 4'!N29&gt;0,'UT 4'!N29,"")</f>
        <v/>
      </c>
      <c r="AV27" s="91" t="str">
        <f>IF('UT 5PB1'!N29&gt;0,'UT 5PB1'!N29,"")</f>
        <v/>
      </c>
      <c r="AW27" s="91" t="str">
        <f>IF('PREANNU PB2 '!N29&gt;0,'PREANNU PB2 '!N29,"")</f>
        <v/>
      </c>
      <c r="AX27" s="90" t="str">
        <f>IF(ANNUAL!N29&gt;0,ANNUAL!N29,"")</f>
        <v/>
      </c>
      <c r="AY27" s="95" t="str">
        <f t="shared" si="12"/>
        <v/>
      </c>
      <c r="AZ27" s="95" t="str">
        <f t="shared" si="13"/>
        <v/>
      </c>
      <c r="BA27" s="96" t="str">
        <f t="shared" si="14"/>
        <v/>
      </c>
      <c r="BB27" s="96" t="str">
        <f t="shared" si="15"/>
        <v/>
      </c>
      <c r="BC27" s="97" t="str">
        <f>IF(OR(ISNUMBER(AY27),ISNUMBER(AZ27),ISNUMBER(BA27),ISNUMBER(BB27),ISNUMBER(AT27),ISNUMBER(AX27)),SUM(AY27,AZ27,BA27,BB27,('TT 1'!AC28*0.3),(ANNUAL!AE28*0.3)),"")</f>
        <v/>
      </c>
      <c r="BD27" s="89" t="str">
        <f>IF(ISNUMBER('UT1'!Q29),'UT1'!Q29,"")</f>
        <v/>
      </c>
      <c r="BE27" s="88" t="str">
        <f>IF(ISNUMBER('UT 2'!Q29),'UT 2'!Q29,"")</f>
        <v/>
      </c>
      <c r="BF27" s="89" t="str">
        <f>IF(ISNUMBER('UT 3 '!Q29),'UT 3 '!Q29,"")</f>
        <v/>
      </c>
      <c r="BG27" s="90" t="str">
        <f>IF('TT 1'!Q29&gt;0,'TT 1'!Q29,"")</f>
        <v/>
      </c>
      <c r="BH27" s="91" t="str">
        <f>IF('UT 4'!Q29&gt;0,'UT 4'!Q29,"")</f>
        <v/>
      </c>
      <c r="BI27" s="91" t="str">
        <f>IF('UT 5PB1'!Q29&gt;0,'UT 5PB1'!Q29,"")</f>
        <v/>
      </c>
      <c r="BJ27" s="91" t="str">
        <f>IF('PREANNU PB2 '!Q29&gt;0,'PREANNU PB2 '!Q29,"")</f>
        <v/>
      </c>
      <c r="BK27" s="90" t="str">
        <f>IF(ANNUAL!Q29&gt;0,ANNUAL!Q29,"")</f>
        <v/>
      </c>
      <c r="BL27" s="95" t="str">
        <f t="shared" si="16"/>
        <v/>
      </c>
      <c r="BM27" s="95" t="str">
        <f t="shared" si="17"/>
        <v/>
      </c>
      <c r="BN27" s="96" t="str">
        <f t="shared" si="18"/>
        <v/>
      </c>
      <c r="BO27" s="96" t="str">
        <f t="shared" si="19"/>
        <v/>
      </c>
      <c r="BP27" s="97" t="str">
        <f>IF(OR(ISNUMBER(BL27),ISNUMBER(BM27),ISNUMBER(BN27),ISNUMBER(BO27),ISNUMBER(BG27),ISNUMBER(BK27)),SUM(BL27,BM27,BN27,BO27,('TT 1'!AP28*0.3),(ANNUAL!AR28*0.3)),"")</f>
        <v/>
      </c>
      <c r="BQ27" s="89" t="str">
        <f>IF(ISNUMBER('UT1'!T29),'UT1'!T29,"")</f>
        <v/>
      </c>
      <c r="BR27" s="89" t="str">
        <f>IF(ISNUMBER('UT 2'!T29),'UT 2'!T29,"")</f>
        <v/>
      </c>
      <c r="BS27" s="89" t="str">
        <f>IF(ISNUMBER('UT 3 '!T29),'UT 3 '!T29,"")</f>
        <v/>
      </c>
      <c r="BT27" s="90" t="str">
        <f>IF('TT 1'!T29&gt;0,'TT 1'!T29,"")</f>
        <v/>
      </c>
      <c r="BU27" s="91" t="str">
        <f>IF('UT 4'!T29&gt;0,'UT 4'!T29,"")</f>
        <v/>
      </c>
      <c r="BV27" s="91" t="str">
        <f>IF('UT 5PB1'!T29&gt;0,'UT 5PB1'!T29,"")</f>
        <v/>
      </c>
      <c r="BW27" s="91" t="str">
        <f>IF('PREANNU PB2 '!T29&gt;0,'PREANNU PB2 '!T29,"")</f>
        <v/>
      </c>
      <c r="BX27" s="90" t="str">
        <f>IF(ANNUAL!T29&gt;0,ANNUAL!T29,"")</f>
        <v/>
      </c>
      <c r="BY27" s="95" t="str">
        <f t="shared" si="20"/>
        <v/>
      </c>
      <c r="BZ27" s="95" t="str">
        <f t="shared" si="21"/>
        <v/>
      </c>
      <c r="CA27" s="96" t="str">
        <f t="shared" si="22"/>
        <v/>
      </c>
      <c r="CB27" s="96" t="str">
        <f t="shared" si="23"/>
        <v/>
      </c>
      <c r="CC27" s="97" t="str">
        <f>IF(OR(ISNUMBER(BY27),ISNUMBER(BZ27),ISNUMBER(CA27),ISNUMBER(CB27),ISNUMBER(BT27),ISNUMBER(BX27)),SUM(BY27,BZ27,CA27,CB27,('TT 1'!BC28*0.3),(ANNUAL!BE28*0.3)),"")</f>
        <v/>
      </c>
      <c r="CD27" s="89" t="str">
        <f>IF(ISNUMBER('UT1'!W29),'UT1'!W29,"")</f>
        <v/>
      </c>
      <c r="CE27" s="89" t="str">
        <f>IF(ISNUMBER('UT 2'!W29),'UT 2'!W29,"")</f>
        <v/>
      </c>
      <c r="CF27" s="89" t="str">
        <f>IF(ISNUMBER('UT 3 '!W29),'UT 3 '!W29,"")</f>
        <v/>
      </c>
      <c r="CG27" s="90" t="str">
        <f>IF('TT 1'!W29&gt;0,'TT 1'!W29,"")</f>
        <v/>
      </c>
      <c r="CH27" s="91" t="str">
        <f>IF('UT 4'!W29&gt;0,'UT 4'!W29,"")</f>
        <v/>
      </c>
      <c r="CI27" s="91" t="str">
        <f>IF('UT 5PB1'!W29&gt;0,'UT 5PB1'!W29,"")</f>
        <v/>
      </c>
      <c r="CJ27" s="91" t="str">
        <f>IF('PREANNU PB2 '!W29&gt;0,'PREANNU PB2 '!W29,"")</f>
        <v/>
      </c>
      <c r="CK27" s="90" t="str">
        <f>IF(ANNUAL!W29&gt;0,ANNUAL!W29,"")</f>
        <v/>
      </c>
      <c r="CL27" s="95" t="str">
        <f t="shared" si="24"/>
        <v/>
      </c>
      <c r="CM27" s="95" t="str">
        <f t="shared" si="25"/>
        <v/>
      </c>
      <c r="CN27" s="96" t="str">
        <f t="shared" si="26"/>
        <v/>
      </c>
      <c r="CO27" s="96" t="str">
        <f t="shared" si="27"/>
        <v/>
      </c>
      <c r="CP27" s="97" t="str">
        <f>IF(OR(ISNUMBER(CL27),ISNUMBER(CM27),ISNUMBER(CN27),ISNUMBER(CO27),ISNUMBER(CG27),ISNUMBER(CK27)),SUM(CL27,CM27,CN27,CO27,('TT 1'!BP28*0.3),(ANNUAL!BR28*0.3)),"")</f>
        <v/>
      </c>
      <c r="CQ27" s="98" t="str">
        <f t="shared" si="28"/>
        <v/>
      </c>
      <c r="CR27" s="98" t="str">
        <f t="shared" si="29"/>
        <v/>
      </c>
      <c r="CS27" s="98" t="str">
        <f t="shared" si="30"/>
        <v/>
      </c>
      <c r="CT27" s="98" t="str">
        <f t="shared" si="31"/>
        <v/>
      </c>
      <c r="CU27" s="98" t="str">
        <f t="shared" si="32"/>
        <v/>
      </c>
      <c r="CV27" s="98" t="str">
        <f t="shared" si="33"/>
        <v/>
      </c>
      <c r="CW27" s="98" t="str">
        <f t="shared" si="34"/>
        <v/>
      </c>
      <c r="CX27" s="98">
        <f t="shared" si="35"/>
        <v>0</v>
      </c>
      <c r="CY27" s="57" t="e">
        <f>CX27/'Student Profile'!P28</f>
        <v>#DIV/0!</v>
      </c>
      <c r="CZ27" s="57">
        <f t="shared" si="36"/>
        <v>1</v>
      </c>
    </row>
    <row r="28" spans="1:104" ht="24.75" customHeight="1">
      <c r="A28" s="57" t="str">
        <f>ANNUAL!A30</f>
        <v/>
      </c>
      <c r="B28" s="87" t="str">
        <f>ANNUAL!B30</f>
        <v/>
      </c>
      <c r="C28" s="57" t="str">
        <f>IF('Student Profile'!D29&gt;0,'Student Profile'!D29,"")</f>
        <v/>
      </c>
      <c r="D28" s="88" t="str">
        <f>IF(ISNUMBER('UT1'!E30),'UT1'!E30,"")</f>
        <v/>
      </c>
      <c r="E28" s="88" t="str">
        <f>IF(ISNUMBER('UT 2'!E30),'UT 2'!E30,"")</f>
        <v/>
      </c>
      <c r="F28" s="89" t="str">
        <f>IF(ISNUMBER('UT 3 '!E30),'UT 3 '!E30,"")</f>
        <v/>
      </c>
      <c r="G28" s="90" t="str">
        <f>IF('TT 1'!E30&gt;0,'TT 1'!E30,"")</f>
        <v/>
      </c>
      <c r="H28" s="91" t="str">
        <f>IF('UT 4'!E30&gt;0,'UT 4'!E30,"")</f>
        <v/>
      </c>
      <c r="I28" s="91" t="str">
        <f>IF('UT 5PB1'!E30&gt;0,'UT 5PB1'!E30,"")</f>
        <v/>
      </c>
      <c r="J28" s="91" t="str">
        <f>IF('PREANNU PB2 '!E30&gt;0,'PREANNU PB2 '!E30,"")</f>
        <v/>
      </c>
      <c r="K28" s="90" t="str">
        <f>IF(ANNUAL!E30&gt;0,ANNUAL!E30,"")</f>
        <v/>
      </c>
      <c r="L28" s="92" t="str">
        <f t="shared" si="0"/>
        <v/>
      </c>
      <c r="M28" s="92" t="str">
        <f t="shared" si="1"/>
        <v/>
      </c>
      <c r="N28" s="93" t="str">
        <f t="shared" si="2"/>
        <v/>
      </c>
      <c r="O28" s="93" t="str">
        <f t="shared" si="3"/>
        <v/>
      </c>
      <c r="P28" s="94" t="str">
        <f>IF(OR(ISNUMBER(L28),ISNUMBER(M28),ISNUMBER(N28),ISNUMBER(O28),ISNUMBER(G28),ISNUMBER(K28)),SUM(L28,M28,N28,O28,('TT 1'!D29*0.3),(ANNUAL!D29*0.3)),"")</f>
        <v/>
      </c>
      <c r="Q28" s="88" t="str">
        <f>IF(ISNUMBER('UT1'!H30),'UT1'!H30,"")</f>
        <v/>
      </c>
      <c r="R28" s="88" t="str">
        <f>IF(ISNUMBER('UT 2'!H30),'UT 2'!H30,"")</f>
        <v/>
      </c>
      <c r="S28" s="89" t="str">
        <f>IF(ISNUMBER('UT 3 '!H30),'UT 3 '!H30,"")</f>
        <v/>
      </c>
      <c r="T28" s="90" t="str">
        <f>IF('TT 1'!H30&gt;0,'TT 1'!H30,"")</f>
        <v/>
      </c>
      <c r="U28" s="91" t="str">
        <f>IF('UT 4'!H30&gt;0,'UT 4'!H30,"")</f>
        <v/>
      </c>
      <c r="V28" s="91" t="str">
        <f>IF('UT 5PB1'!H30&gt;0,'UT 5PB1'!H30,"")</f>
        <v/>
      </c>
      <c r="W28" s="91" t="str">
        <f>IF('PREANNU PB2 '!H30&gt;0,'PREANNU PB2 '!H30,"")</f>
        <v/>
      </c>
      <c r="X28" s="90" t="str">
        <f>IF(ANNUAL!H30&gt;0,ANNUAL!H30,"")</f>
        <v/>
      </c>
      <c r="Y28" s="95" t="str">
        <f t="shared" si="4"/>
        <v/>
      </c>
      <c r="Z28" s="95" t="str">
        <f t="shared" si="5"/>
        <v/>
      </c>
      <c r="AA28" s="96" t="str">
        <f t="shared" si="6"/>
        <v/>
      </c>
      <c r="AB28" s="96" t="str">
        <f t="shared" si="7"/>
        <v/>
      </c>
      <c r="AC28" s="97" t="str">
        <f>IF(OR(ISNUMBER(Y28),ISNUMBER(Z28),ISNUMBER(AA28),ISNUMBER(AB28),ISNUMBER(T28),ISNUMBER(X28)),SUM(Y28,Z28,AA28,AB28,('TT 1'!E29*0.3),(ANNUAL!E29*0.3)),"")</f>
        <v/>
      </c>
      <c r="AD28" s="88" t="str">
        <f>IF(ISNUMBER('UT1'!K30),'UT1'!K30,"")</f>
        <v/>
      </c>
      <c r="AE28" s="88" t="str">
        <f>IF(ISNUMBER('UT 2'!K30),'UT 2'!K30,"")</f>
        <v/>
      </c>
      <c r="AF28" s="89" t="str">
        <f>IF(ISNUMBER('UT 3 '!K30),'UT 3 '!K30,"")</f>
        <v/>
      </c>
      <c r="AG28" s="90" t="str">
        <f>IF('TT 1'!K30&gt;0,'TT 1'!K30,"")</f>
        <v/>
      </c>
      <c r="AH28" s="91" t="str">
        <f>IF('UT 4'!K30&gt;0,'UT 4'!K30,"")</f>
        <v/>
      </c>
      <c r="AI28" s="91" t="str">
        <f>IF('UT 5PB1'!K30&gt;0,'UT 5PB1'!K30,"")</f>
        <v/>
      </c>
      <c r="AJ28" s="91" t="str">
        <f>IF('PREANNU PB2 '!K30&gt;0,'PREANNU PB2 '!K30,"")</f>
        <v/>
      </c>
      <c r="AK28" s="90" t="str">
        <f>IF(ANNUAL!K30&gt;0,ANNUAL!K30,"")</f>
        <v/>
      </c>
      <c r="AL28" s="95" t="str">
        <f t="shared" si="8"/>
        <v/>
      </c>
      <c r="AM28" s="95" t="str">
        <f t="shared" si="9"/>
        <v/>
      </c>
      <c r="AN28" s="96" t="str">
        <f t="shared" si="10"/>
        <v/>
      </c>
      <c r="AO28" s="96" t="str">
        <f t="shared" si="11"/>
        <v/>
      </c>
      <c r="AP28" s="97" t="str">
        <f>IF(OR(ISNUMBER(AL28),ISNUMBER(AM28),ISNUMBER(AN28),ISNUMBER(AO28),ISNUMBER(AG28),ISNUMBER(AK28)),SUM(AL28,AM28,AN28,AO28,('TT 1'!R29*0.3),(ANNUAL!R29*0.3)),"")</f>
        <v/>
      </c>
      <c r="AQ28" s="89" t="str">
        <f>IF(ISNUMBER('UT1'!N30),'UT1'!N30,"")</f>
        <v/>
      </c>
      <c r="AR28" s="88" t="str">
        <f>IF(ISNUMBER('UT 2'!N30),'UT 2'!N30,"")</f>
        <v/>
      </c>
      <c r="AS28" s="89" t="str">
        <f>IF(ISNUMBER('UT 3 '!N30),'UT 3 '!N30,"")</f>
        <v/>
      </c>
      <c r="AT28" s="90" t="str">
        <f>IF('TT 1'!N30&gt;0,'TT 1'!N30,"")</f>
        <v/>
      </c>
      <c r="AU28" s="91" t="str">
        <f>IF('UT 4'!N30&gt;0,'UT 4'!N30,"")</f>
        <v/>
      </c>
      <c r="AV28" s="91" t="str">
        <f>IF('UT 5PB1'!N30&gt;0,'UT 5PB1'!N30,"")</f>
        <v/>
      </c>
      <c r="AW28" s="91" t="str">
        <f>IF('PREANNU PB2 '!N30&gt;0,'PREANNU PB2 '!N30,"")</f>
        <v/>
      </c>
      <c r="AX28" s="90" t="str">
        <f>IF(ANNUAL!N30&gt;0,ANNUAL!N30,"")</f>
        <v/>
      </c>
      <c r="AY28" s="95" t="str">
        <f t="shared" si="12"/>
        <v/>
      </c>
      <c r="AZ28" s="95" t="str">
        <f t="shared" si="13"/>
        <v/>
      </c>
      <c r="BA28" s="96" t="str">
        <f t="shared" si="14"/>
        <v/>
      </c>
      <c r="BB28" s="96" t="str">
        <f t="shared" si="15"/>
        <v/>
      </c>
      <c r="BC28" s="97" t="str">
        <f>IF(OR(ISNUMBER(AY28),ISNUMBER(AZ28),ISNUMBER(BA28),ISNUMBER(BB28),ISNUMBER(AT28),ISNUMBER(AX28)),SUM(AY28,AZ28,BA28,BB28,('TT 1'!AC29*0.3),(ANNUAL!AE29*0.3)),"")</f>
        <v/>
      </c>
      <c r="BD28" s="89" t="str">
        <f>IF(ISNUMBER('UT1'!Q30),'UT1'!Q30,"")</f>
        <v/>
      </c>
      <c r="BE28" s="89" t="str">
        <f>IF(ISNUMBER('UT 2'!Q30),'UT 2'!Q30,"")</f>
        <v/>
      </c>
      <c r="BF28" s="89" t="str">
        <f>IF(ISNUMBER('UT 3 '!Q30),'UT 3 '!Q30,"")</f>
        <v/>
      </c>
      <c r="BG28" s="90" t="str">
        <f>IF('TT 1'!Q30&gt;0,'TT 1'!Q30,"")</f>
        <v/>
      </c>
      <c r="BH28" s="91" t="str">
        <f>IF('UT 4'!Q30&gt;0,'UT 4'!Q30,"")</f>
        <v/>
      </c>
      <c r="BI28" s="91" t="str">
        <f>IF('UT 5PB1'!Q30&gt;0,'UT 5PB1'!Q30,"")</f>
        <v/>
      </c>
      <c r="BJ28" s="91" t="str">
        <f>IF('PREANNU PB2 '!Q30&gt;0,'PREANNU PB2 '!Q30,"")</f>
        <v/>
      </c>
      <c r="BK28" s="90" t="str">
        <f>IF(ANNUAL!Q30&gt;0,ANNUAL!Q30,"")</f>
        <v/>
      </c>
      <c r="BL28" s="95" t="str">
        <f t="shared" si="16"/>
        <v/>
      </c>
      <c r="BM28" s="95" t="str">
        <f t="shared" si="17"/>
        <v/>
      </c>
      <c r="BN28" s="96" t="str">
        <f t="shared" si="18"/>
        <v/>
      </c>
      <c r="BO28" s="96" t="str">
        <f t="shared" si="19"/>
        <v/>
      </c>
      <c r="BP28" s="97" t="str">
        <f>IF(OR(ISNUMBER(BL28),ISNUMBER(BM28),ISNUMBER(BN28),ISNUMBER(BO28),ISNUMBER(BG28),ISNUMBER(BK28)),SUM(BL28,BM28,BN28,BO28,('TT 1'!AP29*0.3),(ANNUAL!AR29*0.3)),"")</f>
        <v/>
      </c>
      <c r="BQ28" s="89" t="str">
        <f>IF(ISNUMBER('UT1'!T30),'UT1'!T30,"")</f>
        <v/>
      </c>
      <c r="BR28" s="89" t="str">
        <f>IF(ISNUMBER('UT 2'!T30),'UT 2'!T30,"")</f>
        <v/>
      </c>
      <c r="BS28" s="89" t="str">
        <f>IF(ISNUMBER('UT 3 '!T30),'UT 3 '!T30,"")</f>
        <v/>
      </c>
      <c r="BT28" s="90" t="str">
        <f>IF('TT 1'!T30&gt;0,'TT 1'!T30,"")</f>
        <v/>
      </c>
      <c r="BU28" s="91" t="str">
        <f>IF('UT 4'!T30&gt;0,'UT 4'!T30,"")</f>
        <v/>
      </c>
      <c r="BV28" s="91" t="str">
        <f>IF('UT 5PB1'!T30&gt;0,'UT 5PB1'!T30,"")</f>
        <v/>
      </c>
      <c r="BW28" s="91" t="str">
        <f>IF('PREANNU PB2 '!T30&gt;0,'PREANNU PB2 '!T30,"")</f>
        <v/>
      </c>
      <c r="BX28" s="90" t="str">
        <f>IF(ANNUAL!T30&gt;0,ANNUAL!T30,"")</f>
        <v/>
      </c>
      <c r="BY28" s="95" t="str">
        <f t="shared" si="20"/>
        <v/>
      </c>
      <c r="BZ28" s="95" t="str">
        <f t="shared" si="21"/>
        <v/>
      </c>
      <c r="CA28" s="96" t="str">
        <f t="shared" si="22"/>
        <v/>
      </c>
      <c r="CB28" s="96" t="str">
        <f t="shared" si="23"/>
        <v/>
      </c>
      <c r="CC28" s="97" t="str">
        <f>IF(OR(ISNUMBER(BY28),ISNUMBER(BZ28),ISNUMBER(CA28),ISNUMBER(CB28),ISNUMBER(BT28),ISNUMBER(BX28)),SUM(BY28,BZ28,CA28,CB28,('TT 1'!BC29*0.3),(ANNUAL!BE29*0.3)),"")</f>
        <v/>
      </c>
      <c r="CD28" s="88" t="str">
        <f>IF(ISNUMBER('UT1'!W30),'UT1'!W30,"")</f>
        <v/>
      </c>
      <c r="CE28" s="88" t="str">
        <f>IF(ISNUMBER('UT 2'!W30),'UT 2'!W30,"")</f>
        <v/>
      </c>
      <c r="CF28" s="89" t="str">
        <f>IF(ISNUMBER('UT 3 '!W30),'UT 3 '!W30,"")</f>
        <v/>
      </c>
      <c r="CG28" s="90" t="str">
        <f>IF('TT 1'!W30&gt;0,'TT 1'!W30,"")</f>
        <v/>
      </c>
      <c r="CH28" s="91" t="str">
        <f>IF('UT 4'!W30&gt;0,'UT 4'!W30,"")</f>
        <v/>
      </c>
      <c r="CI28" s="91" t="str">
        <f>IF('UT 5PB1'!W30&gt;0,'UT 5PB1'!W30,"")</f>
        <v/>
      </c>
      <c r="CJ28" s="91" t="str">
        <f>IF('PREANNU PB2 '!W30&gt;0,'PREANNU PB2 '!W30,"")</f>
        <v/>
      </c>
      <c r="CK28" s="90" t="str">
        <f>IF(ANNUAL!W30&gt;0,ANNUAL!W30,"")</f>
        <v/>
      </c>
      <c r="CL28" s="95" t="str">
        <f t="shared" si="24"/>
        <v/>
      </c>
      <c r="CM28" s="95" t="str">
        <f t="shared" si="25"/>
        <v/>
      </c>
      <c r="CN28" s="96" t="str">
        <f t="shared" si="26"/>
        <v/>
      </c>
      <c r="CO28" s="96" t="str">
        <f t="shared" si="27"/>
        <v/>
      </c>
      <c r="CP28" s="97" t="str">
        <f>IF(OR(ISNUMBER(CL28),ISNUMBER(CM28),ISNUMBER(CN28),ISNUMBER(CO28),ISNUMBER(CG28),ISNUMBER(CK28)),SUM(CL28,CM28,CN28,CO28,('TT 1'!BP29*0.3),(ANNUAL!BR29*0.3)),"")</f>
        <v/>
      </c>
      <c r="CQ28" s="98" t="str">
        <f t="shared" si="28"/>
        <v/>
      </c>
      <c r="CR28" s="98" t="str">
        <f t="shared" si="29"/>
        <v/>
      </c>
      <c r="CS28" s="98" t="str">
        <f t="shared" si="30"/>
        <v/>
      </c>
      <c r="CT28" s="98" t="str">
        <f t="shared" si="31"/>
        <v/>
      </c>
      <c r="CU28" s="98" t="str">
        <f t="shared" si="32"/>
        <v/>
      </c>
      <c r="CV28" s="98" t="str">
        <f t="shared" si="33"/>
        <v/>
      </c>
      <c r="CW28" s="98" t="str">
        <f t="shared" si="34"/>
        <v/>
      </c>
      <c r="CX28" s="98">
        <f t="shared" si="35"/>
        <v>0</v>
      </c>
      <c r="CY28" s="57" t="e">
        <f>CX28/'Student Profile'!P29</f>
        <v>#DIV/0!</v>
      </c>
      <c r="CZ28" s="57">
        <f t="shared" si="36"/>
        <v>1</v>
      </c>
    </row>
    <row r="29" spans="1:104" ht="24.75" customHeight="1">
      <c r="A29" s="57" t="str">
        <f>ANNUAL!A31</f>
        <v/>
      </c>
      <c r="B29" s="87" t="str">
        <f>ANNUAL!B31</f>
        <v/>
      </c>
      <c r="C29" s="57" t="str">
        <f>IF('Student Profile'!D30&gt;0,'Student Profile'!D30,"")</f>
        <v/>
      </c>
      <c r="D29" s="88" t="str">
        <f>IF(ISNUMBER('UT1'!E31),'UT1'!E31,"")</f>
        <v/>
      </c>
      <c r="E29" s="88" t="str">
        <f>IF(ISNUMBER('UT 2'!E31),'UT 2'!E31,"")</f>
        <v/>
      </c>
      <c r="F29" s="89" t="str">
        <f>IF(ISNUMBER('UT 3 '!E31),'UT 3 '!E31,"")</f>
        <v/>
      </c>
      <c r="G29" s="90" t="str">
        <f>IF('TT 1'!E31&gt;0,'TT 1'!E31,"")</f>
        <v/>
      </c>
      <c r="H29" s="91" t="str">
        <f>IF('UT 4'!E31&gt;0,'UT 4'!E31,"")</f>
        <v/>
      </c>
      <c r="I29" s="91" t="str">
        <f>IF('UT 5PB1'!E31&gt;0,'UT 5PB1'!E31,"")</f>
        <v/>
      </c>
      <c r="J29" s="91" t="str">
        <f>IF('PREANNU PB2 '!E31&gt;0,'PREANNU PB2 '!E31,"")</f>
        <v/>
      </c>
      <c r="K29" s="90" t="str">
        <f>IF(ANNUAL!E31&gt;0,ANNUAL!E31,"")</f>
        <v/>
      </c>
      <c r="L29" s="92" t="str">
        <f t="shared" si="0"/>
        <v/>
      </c>
      <c r="M29" s="92" t="str">
        <f t="shared" si="1"/>
        <v/>
      </c>
      <c r="N29" s="93" t="str">
        <f t="shared" si="2"/>
        <v/>
      </c>
      <c r="O29" s="93" t="str">
        <f t="shared" si="3"/>
        <v/>
      </c>
      <c r="P29" s="94" t="str">
        <f>IF(OR(ISNUMBER(L29),ISNUMBER(M29),ISNUMBER(N29),ISNUMBER(O29),ISNUMBER(G29),ISNUMBER(K29)),SUM(L29,M29,N29,O29,('TT 1'!D30*0.3),(ANNUAL!D30*0.3)),"")</f>
        <v/>
      </c>
      <c r="Q29" s="88" t="str">
        <f>IF(ISNUMBER('UT1'!H31),'UT1'!H31,"")</f>
        <v/>
      </c>
      <c r="R29" s="88" t="str">
        <f>IF(ISNUMBER('UT 2'!H31),'UT 2'!H31,"")</f>
        <v/>
      </c>
      <c r="S29" s="89" t="str">
        <f>IF(ISNUMBER('UT 3 '!H31),'UT 3 '!H31,"")</f>
        <v/>
      </c>
      <c r="T29" s="90" t="str">
        <f>IF('TT 1'!H31&gt;0,'TT 1'!H31,"")</f>
        <v/>
      </c>
      <c r="U29" s="91" t="str">
        <f>IF('UT 4'!H31&gt;0,'UT 4'!H31,"")</f>
        <v/>
      </c>
      <c r="V29" s="91" t="str">
        <f>IF('UT 5PB1'!H31&gt;0,'UT 5PB1'!H31,"")</f>
        <v/>
      </c>
      <c r="W29" s="91" t="str">
        <f>IF('PREANNU PB2 '!H31&gt;0,'PREANNU PB2 '!H31,"")</f>
        <v/>
      </c>
      <c r="X29" s="90" t="str">
        <f>IF(ANNUAL!H31&gt;0,ANNUAL!H31,"")</f>
        <v/>
      </c>
      <c r="Y29" s="95" t="str">
        <f t="shared" si="4"/>
        <v/>
      </c>
      <c r="Z29" s="95" t="str">
        <f t="shared" si="5"/>
        <v/>
      </c>
      <c r="AA29" s="96" t="str">
        <f t="shared" si="6"/>
        <v/>
      </c>
      <c r="AB29" s="96" t="str">
        <f t="shared" si="7"/>
        <v/>
      </c>
      <c r="AC29" s="97" t="str">
        <f>IF(OR(ISNUMBER(Y29),ISNUMBER(Z29),ISNUMBER(AA29),ISNUMBER(AB29),ISNUMBER(T29),ISNUMBER(X29)),SUM(Y29,Z29,AA29,AB29,('TT 1'!E30*0.3),(ANNUAL!E30*0.3)),"")</f>
        <v/>
      </c>
      <c r="AD29" s="88" t="str">
        <f>IF(ISNUMBER('UT1'!K31),'UT1'!K31,"")</f>
        <v/>
      </c>
      <c r="AE29" s="88" t="str">
        <f>IF(ISNUMBER('UT 2'!K31),'UT 2'!K31,"")</f>
        <v/>
      </c>
      <c r="AF29" s="89" t="str">
        <f>IF(ISNUMBER('UT 3 '!K31),'UT 3 '!K31,"")</f>
        <v/>
      </c>
      <c r="AG29" s="90" t="str">
        <f>IF('TT 1'!K31&gt;0,'TT 1'!K31,"")</f>
        <v/>
      </c>
      <c r="AH29" s="91" t="str">
        <f>IF('UT 4'!K31&gt;0,'UT 4'!K31,"")</f>
        <v/>
      </c>
      <c r="AI29" s="91" t="str">
        <f>IF('UT 5PB1'!K31&gt;0,'UT 5PB1'!K31,"")</f>
        <v/>
      </c>
      <c r="AJ29" s="91" t="str">
        <f>IF('PREANNU PB2 '!K31&gt;0,'PREANNU PB2 '!K31,"")</f>
        <v/>
      </c>
      <c r="AK29" s="90" t="str">
        <f>IF(ANNUAL!K31&gt;0,ANNUAL!K31,"")</f>
        <v/>
      </c>
      <c r="AL29" s="95" t="str">
        <f t="shared" si="8"/>
        <v/>
      </c>
      <c r="AM29" s="95" t="str">
        <f t="shared" si="9"/>
        <v/>
      </c>
      <c r="AN29" s="96" t="str">
        <f t="shared" si="10"/>
        <v/>
      </c>
      <c r="AO29" s="96" t="str">
        <f t="shared" si="11"/>
        <v/>
      </c>
      <c r="AP29" s="97" t="str">
        <f>IF(OR(ISNUMBER(AL29),ISNUMBER(AM29),ISNUMBER(AN29),ISNUMBER(AO29),ISNUMBER(AG29),ISNUMBER(AK29)),SUM(AL29,AM29,AN29,AO29,('TT 1'!R30*0.3),(ANNUAL!R30*0.3)),"")</f>
        <v/>
      </c>
      <c r="AQ29" s="88" t="str">
        <f>IF(ISNUMBER('UT1'!N31),'UT1'!N31,"")</f>
        <v/>
      </c>
      <c r="AR29" s="88" t="str">
        <f>IF(ISNUMBER('UT 2'!N31),'UT 2'!N31,"")</f>
        <v/>
      </c>
      <c r="AS29" s="89" t="str">
        <f>IF(ISNUMBER('UT 3 '!N31),'UT 3 '!N31,"")</f>
        <v/>
      </c>
      <c r="AT29" s="90" t="str">
        <f>IF('TT 1'!N31&gt;0,'TT 1'!N31,"")</f>
        <v/>
      </c>
      <c r="AU29" s="91" t="str">
        <f>IF('UT 4'!N31&gt;0,'UT 4'!N31,"")</f>
        <v/>
      </c>
      <c r="AV29" s="91" t="str">
        <f>IF('UT 5PB1'!N31&gt;0,'UT 5PB1'!N31,"")</f>
        <v/>
      </c>
      <c r="AW29" s="91" t="str">
        <f>IF('PREANNU PB2 '!N31&gt;0,'PREANNU PB2 '!N31,"")</f>
        <v/>
      </c>
      <c r="AX29" s="90" t="str">
        <f>IF(ANNUAL!N31&gt;0,ANNUAL!N31,"")</f>
        <v/>
      </c>
      <c r="AY29" s="95" t="str">
        <f t="shared" si="12"/>
        <v/>
      </c>
      <c r="AZ29" s="95" t="str">
        <f t="shared" si="13"/>
        <v/>
      </c>
      <c r="BA29" s="96" t="str">
        <f t="shared" si="14"/>
        <v/>
      </c>
      <c r="BB29" s="96" t="str">
        <f t="shared" si="15"/>
        <v/>
      </c>
      <c r="BC29" s="97" t="str">
        <f>IF(OR(ISNUMBER(AY29),ISNUMBER(AZ29),ISNUMBER(BA29),ISNUMBER(BB29),ISNUMBER(AT29),ISNUMBER(AX29)),SUM(AY29,AZ29,BA29,BB29,('TT 1'!AC30*0.3),(ANNUAL!AE30*0.3)),"")</f>
        <v/>
      </c>
      <c r="BD29" s="89" t="str">
        <f>IF(ISNUMBER('UT1'!Q31),'UT1'!Q31,"")</f>
        <v/>
      </c>
      <c r="BE29" s="89" t="str">
        <f>IF(ISNUMBER('UT 2'!Q31),'UT 2'!Q31,"")</f>
        <v/>
      </c>
      <c r="BF29" s="89" t="str">
        <f>IF(ISNUMBER('UT 3 '!Q31),'UT 3 '!Q31,"")</f>
        <v/>
      </c>
      <c r="BG29" s="90" t="str">
        <f>IF('TT 1'!Q31&gt;0,'TT 1'!Q31,"")</f>
        <v/>
      </c>
      <c r="BH29" s="91" t="str">
        <f>IF('UT 4'!Q31&gt;0,'UT 4'!Q31,"")</f>
        <v/>
      </c>
      <c r="BI29" s="91" t="str">
        <f>IF('UT 5PB1'!Q31&gt;0,'UT 5PB1'!Q31,"")</f>
        <v/>
      </c>
      <c r="BJ29" s="91" t="str">
        <f>IF('PREANNU PB2 '!Q31&gt;0,'PREANNU PB2 '!Q31,"")</f>
        <v/>
      </c>
      <c r="BK29" s="90" t="str">
        <f>IF(ANNUAL!Q31&gt;0,ANNUAL!Q31,"")</f>
        <v/>
      </c>
      <c r="BL29" s="95" t="str">
        <f t="shared" si="16"/>
        <v/>
      </c>
      <c r="BM29" s="95" t="str">
        <f t="shared" si="17"/>
        <v/>
      </c>
      <c r="BN29" s="96" t="str">
        <f t="shared" si="18"/>
        <v/>
      </c>
      <c r="BO29" s="96" t="str">
        <f t="shared" si="19"/>
        <v/>
      </c>
      <c r="BP29" s="97" t="str">
        <f>IF(OR(ISNUMBER(BL29),ISNUMBER(BM29),ISNUMBER(BN29),ISNUMBER(BO29),ISNUMBER(BG29),ISNUMBER(BK29)),SUM(BL29,BM29,BN29,BO29,('TT 1'!AP30*0.3),(ANNUAL!AR30*0.3)),"")</f>
        <v/>
      </c>
      <c r="BQ29" s="89" t="str">
        <f>IF(ISNUMBER('UT1'!T31),'UT1'!T31,"")</f>
        <v/>
      </c>
      <c r="BR29" s="89" t="str">
        <f>IF(ISNUMBER('UT 2'!T31),'UT 2'!T31,"")</f>
        <v/>
      </c>
      <c r="BS29" s="89" t="str">
        <f>IF(ISNUMBER('UT 3 '!T31),'UT 3 '!T31,"")</f>
        <v/>
      </c>
      <c r="BT29" s="90" t="str">
        <f>IF('TT 1'!T31&gt;0,'TT 1'!T31,"")</f>
        <v/>
      </c>
      <c r="BU29" s="91" t="str">
        <f>IF('UT 4'!T31&gt;0,'UT 4'!T31,"")</f>
        <v/>
      </c>
      <c r="BV29" s="91" t="str">
        <f>IF('UT 5PB1'!T31&gt;0,'UT 5PB1'!T31,"")</f>
        <v/>
      </c>
      <c r="BW29" s="91" t="str">
        <f>IF('PREANNU PB2 '!T31&gt;0,'PREANNU PB2 '!T31,"")</f>
        <v/>
      </c>
      <c r="BX29" s="90" t="str">
        <f>IF(ANNUAL!T31&gt;0,ANNUAL!T31,"")</f>
        <v/>
      </c>
      <c r="BY29" s="95" t="str">
        <f t="shared" si="20"/>
        <v/>
      </c>
      <c r="BZ29" s="95" t="str">
        <f t="shared" si="21"/>
        <v/>
      </c>
      <c r="CA29" s="96" t="str">
        <f t="shared" si="22"/>
        <v/>
      </c>
      <c r="CB29" s="96" t="str">
        <f t="shared" si="23"/>
        <v/>
      </c>
      <c r="CC29" s="97" t="str">
        <f>IF(OR(ISNUMBER(BY29),ISNUMBER(BZ29),ISNUMBER(CA29),ISNUMBER(CB29),ISNUMBER(BT29),ISNUMBER(BX29)),SUM(BY29,BZ29,CA29,CB29,('TT 1'!BC30*0.3),(ANNUAL!BE30*0.3)),"")</f>
        <v/>
      </c>
      <c r="CD29" s="88" t="str">
        <f>IF(ISNUMBER('UT1'!W31),'UT1'!W31,"")</f>
        <v/>
      </c>
      <c r="CE29" s="88" t="str">
        <f>IF(ISNUMBER('UT 2'!W31),'UT 2'!W31,"")</f>
        <v/>
      </c>
      <c r="CF29" s="89" t="str">
        <f>IF(ISNUMBER('UT 3 '!W31),'UT 3 '!W31,"")</f>
        <v/>
      </c>
      <c r="CG29" s="90" t="str">
        <f>IF('TT 1'!W31&gt;0,'TT 1'!W31,"")</f>
        <v/>
      </c>
      <c r="CH29" s="91" t="str">
        <f>IF('UT 4'!W31&gt;0,'UT 4'!W31,"")</f>
        <v/>
      </c>
      <c r="CI29" s="91" t="str">
        <f>IF('UT 5PB1'!W31&gt;0,'UT 5PB1'!W31,"")</f>
        <v/>
      </c>
      <c r="CJ29" s="91" t="str">
        <f>IF('PREANNU PB2 '!W31&gt;0,'PREANNU PB2 '!W31,"")</f>
        <v/>
      </c>
      <c r="CK29" s="90" t="str">
        <f>IF(ANNUAL!W31&gt;0,ANNUAL!W31,"")</f>
        <v/>
      </c>
      <c r="CL29" s="95" t="str">
        <f t="shared" si="24"/>
        <v/>
      </c>
      <c r="CM29" s="95" t="str">
        <f t="shared" si="25"/>
        <v/>
      </c>
      <c r="CN29" s="96" t="str">
        <f t="shared" si="26"/>
        <v/>
      </c>
      <c r="CO29" s="96" t="str">
        <f t="shared" si="27"/>
        <v/>
      </c>
      <c r="CP29" s="97" t="str">
        <f>IF(OR(ISNUMBER(CL29),ISNUMBER(CM29),ISNUMBER(CN29),ISNUMBER(CO29),ISNUMBER(CG29),ISNUMBER(CK29)),SUM(CL29,CM29,CN29,CO29,('TT 1'!BP30*0.3),(ANNUAL!BR30*0.3)),"")</f>
        <v/>
      </c>
      <c r="CQ29" s="98" t="str">
        <f t="shared" si="28"/>
        <v/>
      </c>
      <c r="CR29" s="98" t="str">
        <f t="shared" si="29"/>
        <v/>
      </c>
      <c r="CS29" s="98" t="str">
        <f t="shared" si="30"/>
        <v/>
      </c>
      <c r="CT29" s="98" t="str">
        <f t="shared" si="31"/>
        <v/>
      </c>
      <c r="CU29" s="98" t="str">
        <f t="shared" si="32"/>
        <v/>
      </c>
      <c r="CV29" s="98" t="str">
        <f t="shared" si="33"/>
        <v/>
      </c>
      <c r="CW29" s="98" t="str">
        <f t="shared" si="34"/>
        <v/>
      </c>
      <c r="CX29" s="98">
        <f t="shared" si="35"/>
        <v>0</v>
      </c>
      <c r="CY29" s="57" t="e">
        <f>CX29/'Student Profile'!P30</f>
        <v>#DIV/0!</v>
      </c>
      <c r="CZ29" s="57">
        <f t="shared" si="36"/>
        <v>1</v>
      </c>
    </row>
    <row r="30" spans="1:104" ht="24.75" customHeight="1">
      <c r="A30" s="57" t="str">
        <f>ANNUAL!A32</f>
        <v/>
      </c>
      <c r="B30" s="87" t="str">
        <f>ANNUAL!B32</f>
        <v/>
      </c>
      <c r="C30" s="57" t="str">
        <f>IF('Student Profile'!D31&gt;0,'Student Profile'!D31,"")</f>
        <v/>
      </c>
      <c r="D30" s="88" t="str">
        <f>IF(ISNUMBER('UT1'!E32),'UT1'!E32,"")</f>
        <v/>
      </c>
      <c r="E30" s="88" t="str">
        <f>IF(ISNUMBER('UT 2'!E32),'UT 2'!E32,"")</f>
        <v/>
      </c>
      <c r="F30" s="89" t="str">
        <f>IF(ISNUMBER('UT 3 '!E32),'UT 3 '!E32,"")</f>
        <v/>
      </c>
      <c r="G30" s="90" t="str">
        <f>IF('TT 1'!E32&gt;0,'TT 1'!E32,"")</f>
        <v/>
      </c>
      <c r="H30" s="91" t="str">
        <f>IF('UT 4'!E32&gt;0,'UT 4'!E32,"")</f>
        <v/>
      </c>
      <c r="I30" s="91" t="str">
        <f>IF('UT 5PB1'!E32&gt;0,'UT 5PB1'!E32,"")</f>
        <v/>
      </c>
      <c r="J30" s="91" t="str">
        <f>IF('PREANNU PB2 '!E32&gt;0,'PREANNU PB2 '!E32,"")</f>
        <v/>
      </c>
      <c r="K30" s="90" t="str">
        <f>IF(ANNUAL!E32&gt;0,ANNUAL!E32,"")</f>
        <v/>
      </c>
      <c r="L30" s="92" t="str">
        <f t="shared" si="0"/>
        <v/>
      </c>
      <c r="M30" s="92" t="str">
        <f t="shared" si="1"/>
        <v/>
      </c>
      <c r="N30" s="93" t="str">
        <f t="shared" si="2"/>
        <v/>
      </c>
      <c r="O30" s="93" t="str">
        <f t="shared" si="3"/>
        <v/>
      </c>
      <c r="P30" s="94" t="str">
        <f>IF(OR(ISNUMBER(L30),ISNUMBER(M30),ISNUMBER(N30),ISNUMBER(O30),ISNUMBER(G30),ISNUMBER(K30)),SUM(L30,M30,N30,O30,('TT 1'!D31*0.3),(ANNUAL!D31*0.3)),"")</f>
        <v/>
      </c>
      <c r="Q30" s="88" t="str">
        <f>IF(ISNUMBER('UT1'!H32),'UT1'!H32,"")</f>
        <v/>
      </c>
      <c r="R30" s="88" t="str">
        <f>IF(ISNUMBER('UT 2'!H32),'UT 2'!H32,"")</f>
        <v/>
      </c>
      <c r="S30" s="89" t="str">
        <f>IF(ISNUMBER('UT 3 '!H32),'UT 3 '!H32,"")</f>
        <v/>
      </c>
      <c r="T30" s="90" t="str">
        <f>IF('TT 1'!H32&gt;0,'TT 1'!H32,"")</f>
        <v/>
      </c>
      <c r="U30" s="91" t="str">
        <f>IF('UT 4'!H32&gt;0,'UT 4'!H32,"")</f>
        <v/>
      </c>
      <c r="V30" s="91" t="str">
        <f>IF('UT 5PB1'!H32&gt;0,'UT 5PB1'!H32,"")</f>
        <v/>
      </c>
      <c r="W30" s="91" t="str">
        <f>IF('PREANNU PB2 '!H32&gt;0,'PREANNU PB2 '!H32,"")</f>
        <v/>
      </c>
      <c r="X30" s="90" t="str">
        <f>IF(ANNUAL!H32&gt;0,ANNUAL!H32,"")</f>
        <v/>
      </c>
      <c r="Y30" s="95" t="str">
        <f t="shared" si="4"/>
        <v/>
      </c>
      <c r="Z30" s="95" t="str">
        <f t="shared" si="5"/>
        <v/>
      </c>
      <c r="AA30" s="96" t="str">
        <f t="shared" si="6"/>
        <v/>
      </c>
      <c r="AB30" s="96" t="str">
        <f t="shared" si="7"/>
        <v/>
      </c>
      <c r="AC30" s="97" t="str">
        <f>IF(OR(ISNUMBER(Y30),ISNUMBER(Z30),ISNUMBER(AA30),ISNUMBER(AB30),ISNUMBER(T30),ISNUMBER(X30)),SUM(Y30,Z30,AA30,AB30,('TT 1'!E31*0.3),(ANNUAL!E31*0.3)),"")</f>
        <v/>
      </c>
      <c r="AD30" s="88" t="str">
        <f>IF(ISNUMBER('UT1'!K32),'UT1'!K32,"")</f>
        <v/>
      </c>
      <c r="AE30" s="88" t="str">
        <f>IF(ISNUMBER('UT 2'!K32),'UT 2'!K32,"")</f>
        <v/>
      </c>
      <c r="AF30" s="89" t="str">
        <f>IF(ISNUMBER('UT 3 '!K32),'UT 3 '!K32,"")</f>
        <v/>
      </c>
      <c r="AG30" s="90" t="str">
        <f>IF('TT 1'!K32&gt;0,'TT 1'!K32,"")</f>
        <v/>
      </c>
      <c r="AH30" s="91" t="str">
        <f>IF('UT 4'!K32&gt;0,'UT 4'!K32,"")</f>
        <v/>
      </c>
      <c r="AI30" s="91" t="str">
        <f>IF('UT 5PB1'!K32&gt;0,'UT 5PB1'!K32,"")</f>
        <v/>
      </c>
      <c r="AJ30" s="91" t="str">
        <f>IF('PREANNU PB2 '!K32&gt;0,'PREANNU PB2 '!K32,"")</f>
        <v/>
      </c>
      <c r="AK30" s="90" t="str">
        <f>IF(ANNUAL!K32&gt;0,ANNUAL!K32,"")</f>
        <v/>
      </c>
      <c r="AL30" s="95" t="str">
        <f t="shared" si="8"/>
        <v/>
      </c>
      <c r="AM30" s="95" t="str">
        <f t="shared" si="9"/>
        <v/>
      </c>
      <c r="AN30" s="96" t="str">
        <f t="shared" si="10"/>
        <v/>
      </c>
      <c r="AO30" s="96" t="str">
        <f t="shared" si="11"/>
        <v/>
      </c>
      <c r="AP30" s="97" t="str">
        <f>IF(OR(ISNUMBER(AL30),ISNUMBER(AM30),ISNUMBER(AN30),ISNUMBER(AO30),ISNUMBER(AG30),ISNUMBER(AK30)),SUM(AL30,AM30,AN30,AO30,('TT 1'!R31*0.3),(ANNUAL!R31*0.3)),"")</f>
        <v/>
      </c>
      <c r="AQ30" s="88" t="str">
        <f>IF(ISNUMBER('UT1'!N32),'UT1'!N32,"")</f>
        <v/>
      </c>
      <c r="AR30" s="88" t="str">
        <f>IF(ISNUMBER('UT 2'!N32),'UT 2'!N32,"")</f>
        <v/>
      </c>
      <c r="AS30" s="89" t="str">
        <f>IF(ISNUMBER('UT 3 '!N32),'UT 3 '!N32,"")</f>
        <v/>
      </c>
      <c r="AT30" s="90" t="str">
        <f>IF('TT 1'!N32&gt;0,'TT 1'!N32,"")</f>
        <v/>
      </c>
      <c r="AU30" s="91" t="str">
        <f>IF('UT 4'!N32&gt;0,'UT 4'!N32,"")</f>
        <v/>
      </c>
      <c r="AV30" s="91" t="str">
        <f>IF('UT 5PB1'!N32&gt;0,'UT 5PB1'!N32,"")</f>
        <v/>
      </c>
      <c r="AW30" s="91" t="str">
        <f>IF('PREANNU PB2 '!N32&gt;0,'PREANNU PB2 '!N32,"")</f>
        <v/>
      </c>
      <c r="AX30" s="90" t="str">
        <f>IF(ANNUAL!N32&gt;0,ANNUAL!N32,"")</f>
        <v/>
      </c>
      <c r="AY30" s="95" t="str">
        <f t="shared" si="12"/>
        <v/>
      </c>
      <c r="AZ30" s="95" t="str">
        <f t="shared" si="13"/>
        <v/>
      </c>
      <c r="BA30" s="96" t="str">
        <f t="shared" si="14"/>
        <v/>
      </c>
      <c r="BB30" s="96" t="str">
        <f t="shared" si="15"/>
        <v/>
      </c>
      <c r="BC30" s="97" t="str">
        <f>IF(OR(ISNUMBER(AY30),ISNUMBER(AZ30),ISNUMBER(BA30),ISNUMBER(BB30),ISNUMBER(AT30),ISNUMBER(AX30)),SUM(AY30,AZ30,BA30,BB30,('TT 1'!AC31*0.3),(ANNUAL!AE31*0.3)),"")</f>
        <v/>
      </c>
      <c r="BD30" s="89" t="str">
        <f>IF(ISNUMBER('UT1'!Q32),'UT1'!Q32,"")</f>
        <v/>
      </c>
      <c r="BE30" s="89" t="str">
        <f>IF(ISNUMBER('UT 2'!Q32),'UT 2'!Q32,"")</f>
        <v/>
      </c>
      <c r="BF30" s="89" t="str">
        <f>IF(ISNUMBER('UT 3 '!Q32),'UT 3 '!Q32,"")</f>
        <v/>
      </c>
      <c r="BG30" s="90" t="str">
        <f>IF('TT 1'!Q32&gt;0,'TT 1'!Q32,"")</f>
        <v/>
      </c>
      <c r="BH30" s="91" t="str">
        <f>IF('UT 4'!Q32&gt;0,'UT 4'!Q32,"")</f>
        <v/>
      </c>
      <c r="BI30" s="91" t="str">
        <f>IF('UT 5PB1'!Q32&gt;0,'UT 5PB1'!Q32,"")</f>
        <v/>
      </c>
      <c r="BJ30" s="91" t="str">
        <f>IF('PREANNU PB2 '!Q32&gt;0,'PREANNU PB2 '!Q32,"")</f>
        <v/>
      </c>
      <c r="BK30" s="90" t="str">
        <f>IF(ANNUAL!Q32&gt;0,ANNUAL!Q32,"")</f>
        <v/>
      </c>
      <c r="BL30" s="95" t="str">
        <f t="shared" si="16"/>
        <v/>
      </c>
      <c r="BM30" s="95" t="str">
        <f t="shared" si="17"/>
        <v/>
      </c>
      <c r="BN30" s="96" t="str">
        <f t="shared" si="18"/>
        <v/>
      </c>
      <c r="BO30" s="96" t="str">
        <f t="shared" si="19"/>
        <v/>
      </c>
      <c r="BP30" s="97" t="str">
        <f>IF(OR(ISNUMBER(BL30),ISNUMBER(BM30),ISNUMBER(BN30),ISNUMBER(BO30),ISNUMBER(BG30),ISNUMBER(BK30)),SUM(BL30,BM30,BN30,BO30,('TT 1'!AP31*0.3),(ANNUAL!AR31*0.3)),"")</f>
        <v/>
      </c>
      <c r="BQ30" s="88" t="str">
        <f>IF(ISNUMBER('UT1'!T32),'UT1'!T32,"")</f>
        <v/>
      </c>
      <c r="BR30" s="88" t="str">
        <f>IF(ISNUMBER('UT 2'!T32),'UT 2'!T32,"")</f>
        <v/>
      </c>
      <c r="BS30" s="89" t="str">
        <f>IF(ISNUMBER('UT 3 '!T32),'UT 3 '!T32,"")</f>
        <v/>
      </c>
      <c r="BT30" s="90" t="str">
        <f>IF('TT 1'!T32&gt;0,'TT 1'!T32,"")</f>
        <v/>
      </c>
      <c r="BU30" s="91" t="str">
        <f>IF('UT 4'!T32&gt;0,'UT 4'!T32,"")</f>
        <v/>
      </c>
      <c r="BV30" s="91" t="str">
        <f>IF('UT 5PB1'!T32&gt;0,'UT 5PB1'!T32,"")</f>
        <v/>
      </c>
      <c r="BW30" s="91" t="str">
        <f>IF('PREANNU PB2 '!T32&gt;0,'PREANNU PB2 '!T32,"")</f>
        <v/>
      </c>
      <c r="BX30" s="90" t="str">
        <f>IF(ANNUAL!T32&gt;0,ANNUAL!T32,"")</f>
        <v/>
      </c>
      <c r="BY30" s="95" t="str">
        <f t="shared" si="20"/>
        <v/>
      </c>
      <c r="BZ30" s="95" t="str">
        <f t="shared" si="21"/>
        <v/>
      </c>
      <c r="CA30" s="96" t="str">
        <f t="shared" si="22"/>
        <v/>
      </c>
      <c r="CB30" s="96" t="str">
        <f t="shared" si="23"/>
        <v/>
      </c>
      <c r="CC30" s="97" t="str">
        <f>IF(OR(ISNUMBER(BY30),ISNUMBER(BZ30),ISNUMBER(CA30),ISNUMBER(CB30),ISNUMBER(BT30),ISNUMBER(BX30)),SUM(BY30,BZ30,CA30,CB30,('TT 1'!BC31*0.3),(ANNUAL!BE31*0.3)),"")</f>
        <v/>
      </c>
      <c r="CD30" s="89" t="str">
        <f>IF(ISNUMBER('UT1'!W32),'UT1'!W32,"")</f>
        <v/>
      </c>
      <c r="CE30" s="89" t="str">
        <f>IF(ISNUMBER('UT 2'!W32),'UT 2'!W32,"")</f>
        <v/>
      </c>
      <c r="CF30" s="89" t="str">
        <f>IF(ISNUMBER('UT 3 '!W32),'UT 3 '!W32,"")</f>
        <v/>
      </c>
      <c r="CG30" s="90" t="str">
        <f>IF('TT 1'!W32&gt;0,'TT 1'!W32,"")</f>
        <v/>
      </c>
      <c r="CH30" s="91" t="str">
        <f>IF('UT 4'!W32&gt;0,'UT 4'!W32,"")</f>
        <v/>
      </c>
      <c r="CI30" s="91" t="str">
        <f>IF('UT 5PB1'!W32&gt;0,'UT 5PB1'!W32,"")</f>
        <v/>
      </c>
      <c r="CJ30" s="91" t="str">
        <f>IF('PREANNU PB2 '!W32&gt;0,'PREANNU PB2 '!W32,"")</f>
        <v/>
      </c>
      <c r="CK30" s="90" t="str">
        <f>IF(ANNUAL!W32&gt;0,ANNUAL!W32,"")</f>
        <v/>
      </c>
      <c r="CL30" s="95" t="str">
        <f t="shared" si="24"/>
        <v/>
      </c>
      <c r="CM30" s="95" t="str">
        <f t="shared" si="25"/>
        <v/>
      </c>
      <c r="CN30" s="96" t="str">
        <f t="shared" si="26"/>
        <v/>
      </c>
      <c r="CO30" s="96" t="str">
        <f t="shared" si="27"/>
        <v/>
      </c>
      <c r="CP30" s="97" t="str">
        <f>IF(OR(ISNUMBER(CL30),ISNUMBER(CM30),ISNUMBER(CN30),ISNUMBER(CO30),ISNUMBER(CG30),ISNUMBER(CK30)),SUM(CL30,CM30,CN30,CO30,('TT 1'!BP31*0.3),(ANNUAL!BR31*0.3)),"")</f>
        <v/>
      </c>
      <c r="CQ30" s="98" t="str">
        <f t="shared" si="28"/>
        <v/>
      </c>
      <c r="CR30" s="98" t="str">
        <f t="shared" si="29"/>
        <v/>
      </c>
      <c r="CS30" s="98" t="str">
        <f t="shared" si="30"/>
        <v/>
      </c>
      <c r="CT30" s="98" t="str">
        <f t="shared" si="31"/>
        <v/>
      </c>
      <c r="CU30" s="98" t="str">
        <f t="shared" si="32"/>
        <v/>
      </c>
      <c r="CV30" s="98" t="str">
        <f t="shared" si="33"/>
        <v/>
      </c>
      <c r="CW30" s="98" t="str">
        <f t="shared" si="34"/>
        <v/>
      </c>
      <c r="CX30" s="98">
        <f t="shared" si="35"/>
        <v>0</v>
      </c>
      <c r="CY30" s="57" t="e">
        <f>CX30/'Student Profile'!P31</f>
        <v>#DIV/0!</v>
      </c>
      <c r="CZ30" s="57">
        <f t="shared" si="36"/>
        <v>1</v>
      </c>
    </row>
    <row r="31" spans="1:104" ht="24.75" customHeight="1">
      <c r="A31" s="57" t="str">
        <f>ANNUAL!A33</f>
        <v/>
      </c>
      <c r="B31" s="87" t="str">
        <f>ANNUAL!B33</f>
        <v/>
      </c>
      <c r="C31" s="57" t="str">
        <f>IF('Student Profile'!D32&gt;0,'Student Profile'!D32,"")</f>
        <v/>
      </c>
      <c r="D31" s="89" t="str">
        <f>IF(ISNUMBER('UT1'!E33),'UT1'!E33,"")</f>
        <v/>
      </c>
      <c r="E31" s="89" t="str">
        <f>IF(ISNUMBER('UT 2'!E33),'UT 2'!E33,"")</f>
        <v/>
      </c>
      <c r="F31" s="89" t="str">
        <f>IF(ISNUMBER('UT 3 '!E33),'UT 3 '!E33,"")</f>
        <v/>
      </c>
      <c r="G31" s="90" t="str">
        <f>IF('TT 1'!E33&gt;0,'TT 1'!E33,"")</f>
        <v/>
      </c>
      <c r="H31" s="91" t="str">
        <f>IF('UT 4'!E33&gt;0,'UT 4'!E33,"")</f>
        <v/>
      </c>
      <c r="I31" s="91" t="str">
        <f>IF('UT 5PB1'!E33&gt;0,'UT 5PB1'!E33,"")</f>
        <v/>
      </c>
      <c r="J31" s="91" t="str">
        <f>IF('PREANNU PB2 '!E33&gt;0,'PREANNU PB2 '!E33,"")</f>
        <v/>
      </c>
      <c r="K31" s="90" t="str">
        <f>IF(ANNUAL!E33&gt;0,ANNUAL!E33,"")</f>
        <v/>
      </c>
      <c r="L31" s="92" t="str">
        <f t="shared" si="0"/>
        <v/>
      </c>
      <c r="M31" s="92" t="str">
        <f t="shared" si="1"/>
        <v/>
      </c>
      <c r="N31" s="93" t="str">
        <f t="shared" si="2"/>
        <v/>
      </c>
      <c r="O31" s="93" t="str">
        <f t="shared" si="3"/>
        <v/>
      </c>
      <c r="P31" s="94" t="str">
        <f>IF(OR(ISNUMBER(L31),ISNUMBER(M31),ISNUMBER(N31),ISNUMBER(O31),ISNUMBER(G31),ISNUMBER(K31)),SUM(L31,M31,N31,O31,('TT 1'!D32*0.3),(ANNUAL!D32*0.3)),"")</f>
        <v/>
      </c>
      <c r="Q31" s="89" t="str">
        <f>IF(ISNUMBER('UT1'!H33),'UT1'!H33,"")</f>
        <v/>
      </c>
      <c r="R31" s="89" t="str">
        <f>IF(ISNUMBER('UT 2'!H33),'UT 2'!H33,"")</f>
        <v/>
      </c>
      <c r="S31" s="89" t="str">
        <f>IF(ISNUMBER('UT 3 '!H33),'UT 3 '!H33,"")</f>
        <v/>
      </c>
      <c r="T31" s="90" t="str">
        <f>IF('TT 1'!H33&gt;0,'TT 1'!H33,"")</f>
        <v/>
      </c>
      <c r="U31" s="91" t="str">
        <f>IF('UT 4'!H33&gt;0,'UT 4'!H33,"")</f>
        <v/>
      </c>
      <c r="V31" s="91" t="str">
        <f>IF('UT 5PB1'!H33&gt;0,'UT 5PB1'!H33,"")</f>
        <v/>
      </c>
      <c r="W31" s="91" t="str">
        <f>IF('PREANNU PB2 '!H33&gt;0,'PREANNU PB2 '!H33,"")</f>
        <v/>
      </c>
      <c r="X31" s="90" t="str">
        <f>IF(ANNUAL!H33&gt;0,ANNUAL!H33,"")</f>
        <v/>
      </c>
      <c r="Y31" s="95" t="str">
        <f t="shared" si="4"/>
        <v/>
      </c>
      <c r="Z31" s="95" t="str">
        <f t="shared" si="5"/>
        <v/>
      </c>
      <c r="AA31" s="96" t="str">
        <f t="shared" si="6"/>
        <v/>
      </c>
      <c r="AB31" s="96" t="str">
        <f t="shared" si="7"/>
        <v/>
      </c>
      <c r="AC31" s="97" t="str">
        <f>IF(OR(ISNUMBER(Y31),ISNUMBER(Z31),ISNUMBER(AA31),ISNUMBER(AB31),ISNUMBER(T31),ISNUMBER(X31)),SUM(Y31,Z31,AA31,AB31,('TT 1'!E32*0.3),(ANNUAL!E32*0.3)),"")</f>
        <v/>
      </c>
      <c r="AD31" s="89" t="str">
        <f>IF(ISNUMBER('UT1'!K33),'UT1'!K33,"")</f>
        <v/>
      </c>
      <c r="AE31" s="89" t="str">
        <f>IF(ISNUMBER('UT 2'!K33),'UT 2'!K33,"")</f>
        <v/>
      </c>
      <c r="AF31" s="89" t="str">
        <f>IF(ISNUMBER('UT 3 '!K33),'UT 3 '!K33,"")</f>
        <v/>
      </c>
      <c r="AG31" s="90" t="str">
        <f>IF('TT 1'!K33&gt;0,'TT 1'!K33,"")</f>
        <v/>
      </c>
      <c r="AH31" s="91" t="str">
        <f>IF('UT 4'!K33&gt;0,'UT 4'!K33,"")</f>
        <v/>
      </c>
      <c r="AI31" s="91" t="str">
        <f>IF('UT 5PB1'!K33&gt;0,'UT 5PB1'!K33,"")</f>
        <v/>
      </c>
      <c r="AJ31" s="91" t="str">
        <f>IF('PREANNU PB2 '!K33&gt;0,'PREANNU PB2 '!K33,"")</f>
        <v/>
      </c>
      <c r="AK31" s="90" t="str">
        <f>IF(ANNUAL!K33&gt;0,ANNUAL!K33,"")</f>
        <v/>
      </c>
      <c r="AL31" s="95" t="str">
        <f t="shared" si="8"/>
        <v/>
      </c>
      <c r="AM31" s="95" t="str">
        <f t="shared" si="9"/>
        <v/>
      </c>
      <c r="AN31" s="96" t="str">
        <f t="shared" si="10"/>
        <v/>
      </c>
      <c r="AO31" s="96" t="str">
        <f t="shared" si="11"/>
        <v/>
      </c>
      <c r="AP31" s="97" t="str">
        <f>IF(OR(ISNUMBER(AL31),ISNUMBER(AM31),ISNUMBER(AN31),ISNUMBER(AO31),ISNUMBER(AG31),ISNUMBER(AK31)),SUM(AL31,AM31,AN31,AO31,('TT 1'!R32*0.3),(ANNUAL!R32*0.3)),"")</f>
        <v/>
      </c>
      <c r="AQ31" s="89" t="str">
        <f>IF(ISNUMBER('UT1'!N33),'UT1'!N33,"")</f>
        <v/>
      </c>
      <c r="AR31" s="89" t="str">
        <f>IF(ISNUMBER('UT 2'!N33),'UT 2'!N33,"")</f>
        <v/>
      </c>
      <c r="AS31" s="89" t="str">
        <f>IF(ISNUMBER('UT 3 '!N33),'UT 3 '!N33,"")</f>
        <v/>
      </c>
      <c r="AT31" s="90" t="str">
        <f>IF('TT 1'!N33&gt;0,'TT 1'!N33,"")</f>
        <v/>
      </c>
      <c r="AU31" s="91" t="str">
        <f>IF('UT 4'!N33&gt;0,'UT 4'!N33,"")</f>
        <v/>
      </c>
      <c r="AV31" s="91" t="str">
        <f>IF('UT 5PB1'!N33&gt;0,'UT 5PB1'!N33,"")</f>
        <v/>
      </c>
      <c r="AW31" s="91" t="str">
        <f>IF('PREANNU PB2 '!N33&gt;0,'PREANNU PB2 '!N33,"")</f>
        <v/>
      </c>
      <c r="AX31" s="90" t="str">
        <f>IF(ANNUAL!N33&gt;0,ANNUAL!N33,"")</f>
        <v/>
      </c>
      <c r="AY31" s="95" t="str">
        <f t="shared" si="12"/>
        <v/>
      </c>
      <c r="AZ31" s="95" t="str">
        <f t="shared" si="13"/>
        <v/>
      </c>
      <c r="BA31" s="96" t="str">
        <f t="shared" si="14"/>
        <v/>
      </c>
      <c r="BB31" s="96" t="str">
        <f t="shared" si="15"/>
        <v/>
      </c>
      <c r="BC31" s="97" t="str">
        <f>IF(OR(ISNUMBER(AY31),ISNUMBER(AZ31),ISNUMBER(BA31),ISNUMBER(BB31),ISNUMBER(AT31),ISNUMBER(AX31)),SUM(AY31,AZ31,BA31,BB31,('TT 1'!AC32*0.3),(ANNUAL!AE32*0.3)),"")</f>
        <v/>
      </c>
      <c r="BD31" s="89" t="str">
        <f>IF(ISNUMBER('UT1'!Q33),'UT1'!Q33,"")</f>
        <v/>
      </c>
      <c r="BE31" s="89" t="str">
        <f>IF(ISNUMBER('UT 2'!Q33),'UT 2'!Q33,"")</f>
        <v/>
      </c>
      <c r="BF31" s="89" t="str">
        <f>IF(ISNUMBER('UT 3 '!Q33),'UT 3 '!Q33,"")</f>
        <v/>
      </c>
      <c r="BG31" s="90" t="str">
        <f>IF('TT 1'!Q33&gt;0,'TT 1'!Q33,"")</f>
        <v/>
      </c>
      <c r="BH31" s="91" t="str">
        <f>IF('UT 4'!Q33&gt;0,'UT 4'!Q33,"")</f>
        <v/>
      </c>
      <c r="BI31" s="91" t="str">
        <f>IF('UT 5PB1'!Q33&gt;0,'UT 5PB1'!Q33,"")</f>
        <v/>
      </c>
      <c r="BJ31" s="91" t="str">
        <f>IF('PREANNU PB2 '!Q33&gt;0,'PREANNU PB2 '!Q33,"")</f>
        <v/>
      </c>
      <c r="BK31" s="90" t="str">
        <f>IF(ANNUAL!Q33&gt;0,ANNUAL!Q33,"")</f>
        <v/>
      </c>
      <c r="BL31" s="95" t="str">
        <f t="shared" si="16"/>
        <v/>
      </c>
      <c r="BM31" s="95" t="str">
        <f t="shared" si="17"/>
        <v/>
      </c>
      <c r="BN31" s="96" t="str">
        <f t="shared" si="18"/>
        <v/>
      </c>
      <c r="BO31" s="96" t="str">
        <f t="shared" si="19"/>
        <v/>
      </c>
      <c r="BP31" s="97" t="str">
        <f>IF(OR(ISNUMBER(BL31),ISNUMBER(BM31),ISNUMBER(BN31),ISNUMBER(BO31),ISNUMBER(BG31),ISNUMBER(BK31)),SUM(BL31,BM31,BN31,BO31,('TT 1'!AP32*0.3),(ANNUAL!AR32*0.3)),"")</f>
        <v/>
      </c>
      <c r="BQ31" s="89" t="str">
        <f>IF(ISNUMBER('UT1'!T33),'UT1'!T33,"")</f>
        <v/>
      </c>
      <c r="BR31" s="89" t="str">
        <f>IF(ISNUMBER('UT 2'!T33),'UT 2'!T33,"")</f>
        <v/>
      </c>
      <c r="BS31" s="89" t="str">
        <f>IF(ISNUMBER('UT 3 '!T33),'UT 3 '!T33,"")</f>
        <v/>
      </c>
      <c r="BT31" s="90" t="str">
        <f>IF('TT 1'!T33&gt;0,'TT 1'!T33,"")</f>
        <v/>
      </c>
      <c r="BU31" s="91" t="str">
        <f>IF('UT 4'!T33&gt;0,'UT 4'!T33,"")</f>
        <v/>
      </c>
      <c r="BV31" s="91" t="str">
        <f>IF('UT 5PB1'!T33&gt;0,'UT 5PB1'!T33,"")</f>
        <v/>
      </c>
      <c r="BW31" s="91" t="str">
        <f>IF('PREANNU PB2 '!T33&gt;0,'PREANNU PB2 '!T33,"")</f>
        <v/>
      </c>
      <c r="BX31" s="90" t="str">
        <f>IF(ANNUAL!T33&gt;0,ANNUAL!T33,"")</f>
        <v/>
      </c>
      <c r="BY31" s="95" t="str">
        <f t="shared" si="20"/>
        <v/>
      </c>
      <c r="BZ31" s="95" t="str">
        <f t="shared" si="21"/>
        <v/>
      </c>
      <c r="CA31" s="96" t="str">
        <f t="shared" si="22"/>
        <v/>
      </c>
      <c r="CB31" s="96" t="str">
        <f t="shared" si="23"/>
        <v/>
      </c>
      <c r="CC31" s="97" t="str">
        <f>IF(OR(ISNUMBER(BY31),ISNUMBER(BZ31),ISNUMBER(CA31),ISNUMBER(CB31),ISNUMBER(BT31),ISNUMBER(BX31)),SUM(BY31,BZ31,CA31,CB31,('TT 1'!BC32*0.3),(ANNUAL!BE32*0.3)),"")</f>
        <v/>
      </c>
      <c r="CD31" s="89" t="str">
        <f>IF(ISNUMBER('UT1'!W33),'UT1'!W33,"")</f>
        <v/>
      </c>
      <c r="CE31" s="89" t="str">
        <f>IF(ISNUMBER('UT 2'!W33),'UT 2'!W33,"")</f>
        <v/>
      </c>
      <c r="CF31" s="89" t="str">
        <f>IF(ISNUMBER('UT 3 '!W33),'UT 3 '!W33,"")</f>
        <v/>
      </c>
      <c r="CG31" s="90" t="str">
        <f>IF('TT 1'!W33&gt;0,'TT 1'!W33,"")</f>
        <v/>
      </c>
      <c r="CH31" s="91" t="str">
        <f>IF('UT 4'!W33&gt;0,'UT 4'!W33,"")</f>
        <v/>
      </c>
      <c r="CI31" s="91" t="str">
        <f>IF('UT 5PB1'!W33&gt;0,'UT 5PB1'!W33,"")</f>
        <v/>
      </c>
      <c r="CJ31" s="91" t="str">
        <f>IF('PREANNU PB2 '!W33&gt;0,'PREANNU PB2 '!W33,"")</f>
        <v/>
      </c>
      <c r="CK31" s="90" t="str">
        <f>IF(ANNUAL!W33&gt;0,ANNUAL!W33,"")</f>
        <v/>
      </c>
      <c r="CL31" s="95" t="str">
        <f t="shared" si="24"/>
        <v/>
      </c>
      <c r="CM31" s="95" t="str">
        <f t="shared" si="25"/>
        <v/>
      </c>
      <c r="CN31" s="96" t="str">
        <f t="shared" si="26"/>
        <v/>
      </c>
      <c r="CO31" s="96" t="str">
        <f t="shared" si="27"/>
        <v/>
      </c>
      <c r="CP31" s="97" t="str">
        <f>IF(OR(ISNUMBER(CL31),ISNUMBER(CM31),ISNUMBER(CN31),ISNUMBER(CO31),ISNUMBER(CG31),ISNUMBER(CK31)),SUM(CL31,CM31,CN31,CO31,('TT 1'!BP32*0.3),(ANNUAL!BR32*0.3)),"")</f>
        <v/>
      </c>
      <c r="CQ31" s="98" t="str">
        <f t="shared" si="28"/>
        <v/>
      </c>
      <c r="CR31" s="98" t="str">
        <f t="shared" si="29"/>
        <v/>
      </c>
      <c r="CS31" s="98" t="str">
        <f t="shared" si="30"/>
        <v/>
      </c>
      <c r="CT31" s="98" t="str">
        <f t="shared" si="31"/>
        <v/>
      </c>
      <c r="CU31" s="98" t="str">
        <f t="shared" si="32"/>
        <v/>
      </c>
      <c r="CV31" s="98" t="str">
        <f t="shared" si="33"/>
        <v/>
      </c>
      <c r="CW31" s="98" t="str">
        <f t="shared" si="34"/>
        <v/>
      </c>
      <c r="CX31" s="98">
        <f t="shared" si="35"/>
        <v>0</v>
      </c>
      <c r="CY31" s="57" t="e">
        <f>CX31/'Student Profile'!P32</f>
        <v>#DIV/0!</v>
      </c>
      <c r="CZ31" s="57">
        <f t="shared" si="36"/>
        <v>1</v>
      </c>
    </row>
    <row r="32" spans="1:104" ht="24.75" customHeight="1">
      <c r="A32" s="57" t="str">
        <f>ANNUAL!A34</f>
        <v/>
      </c>
      <c r="B32" s="87" t="str">
        <f>ANNUAL!B34</f>
        <v/>
      </c>
      <c r="C32" s="57" t="str">
        <f>IF('Student Profile'!D33&gt;0,'Student Profile'!D33,"")</f>
        <v/>
      </c>
      <c r="D32" s="89" t="str">
        <f>IF(ISNUMBER('UT1'!E34),'UT1'!E34,"")</f>
        <v/>
      </c>
      <c r="E32" s="89" t="str">
        <f>IF(ISNUMBER('UT 2'!E34),'UT 2'!E34,"")</f>
        <v/>
      </c>
      <c r="F32" s="89" t="str">
        <f>IF(ISNUMBER('UT 3 '!E34),'UT 3 '!E34,"")</f>
        <v/>
      </c>
      <c r="G32" s="90" t="str">
        <f>IF('TT 1'!E34&gt;0,'TT 1'!E34,"")</f>
        <v/>
      </c>
      <c r="H32" s="91" t="str">
        <f>IF('UT 4'!E34&gt;0,'UT 4'!E34,"")</f>
        <v/>
      </c>
      <c r="I32" s="91" t="str">
        <f>IF('UT 5PB1'!E34&gt;0,'UT 5PB1'!E34,"")</f>
        <v/>
      </c>
      <c r="J32" s="91" t="str">
        <f>IF('PREANNU PB2 '!E34&gt;0,'PREANNU PB2 '!E34,"")</f>
        <v/>
      </c>
      <c r="K32" s="90" t="str">
        <f>IF(ANNUAL!E34&gt;0,ANNUAL!E34,"")</f>
        <v/>
      </c>
      <c r="L32" s="92" t="str">
        <f t="shared" si="0"/>
        <v/>
      </c>
      <c r="M32" s="92" t="str">
        <f t="shared" si="1"/>
        <v/>
      </c>
      <c r="N32" s="93" t="str">
        <f t="shared" si="2"/>
        <v/>
      </c>
      <c r="O32" s="93" t="str">
        <f t="shared" si="3"/>
        <v/>
      </c>
      <c r="P32" s="94" t="str">
        <f>IF(OR(ISNUMBER(L32),ISNUMBER(M32),ISNUMBER(N32),ISNUMBER(O32),ISNUMBER(G32),ISNUMBER(K32)),SUM(L32,M32,N32,O32,('TT 1'!D33*0.3),(ANNUAL!D33*0.3)),"")</f>
        <v/>
      </c>
      <c r="Q32" s="89" t="str">
        <f>IF(ISNUMBER('UT1'!H34),'UT1'!H34,"")</f>
        <v/>
      </c>
      <c r="R32" s="89" t="str">
        <f>IF(ISNUMBER('UT 2'!H34),'UT 2'!H34,"")</f>
        <v/>
      </c>
      <c r="S32" s="89" t="str">
        <f>IF(ISNUMBER('UT 3 '!H34),'UT 3 '!H34,"")</f>
        <v/>
      </c>
      <c r="T32" s="90" t="str">
        <f>IF('TT 1'!H34&gt;0,'TT 1'!H34,"")</f>
        <v/>
      </c>
      <c r="U32" s="91" t="str">
        <f>IF('UT 4'!H34&gt;0,'UT 4'!H34,"")</f>
        <v/>
      </c>
      <c r="V32" s="91" t="str">
        <f>IF('UT 5PB1'!H34&gt;0,'UT 5PB1'!H34,"")</f>
        <v/>
      </c>
      <c r="W32" s="91" t="str">
        <f>IF('PREANNU PB2 '!H34&gt;0,'PREANNU PB2 '!H34,"")</f>
        <v/>
      </c>
      <c r="X32" s="90" t="str">
        <f>IF(ANNUAL!H34&gt;0,ANNUAL!H34,"")</f>
        <v/>
      </c>
      <c r="Y32" s="95" t="str">
        <f t="shared" si="4"/>
        <v/>
      </c>
      <c r="Z32" s="95" t="str">
        <f t="shared" si="5"/>
        <v/>
      </c>
      <c r="AA32" s="96" t="str">
        <f t="shared" si="6"/>
        <v/>
      </c>
      <c r="AB32" s="96" t="str">
        <f t="shared" si="7"/>
        <v/>
      </c>
      <c r="AC32" s="97" t="str">
        <f>IF(OR(ISNUMBER(Y32),ISNUMBER(Z32),ISNUMBER(AA32),ISNUMBER(AB32),ISNUMBER(T32),ISNUMBER(X32)),SUM(Y32,Z32,AA32,AB32,('TT 1'!E33*0.3),(ANNUAL!E33*0.3)),"")</f>
        <v/>
      </c>
      <c r="AD32" s="89" t="str">
        <f>IF(ISNUMBER('UT1'!K34),'UT1'!K34,"")</f>
        <v/>
      </c>
      <c r="AE32" s="89" t="str">
        <f>IF(ISNUMBER('UT 2'!K34),'UT 2'!K34,"")</f>
        <v/>
      </c>
      <c r="AF32" s="89" t="str">
        <f>IF(ISNUMBER('UT 3 '!K34),'UT 3 '!K34,"")</f>
        <v/>
      </c>
      <c r="AG32" s="90" t="str">
        <f>IF('TT 1'!K34&gt;0,'TT 1'!K34,"")</f>
        <v/>
      </c>
      <c r="AH32" s="91" t="str">
        <f>IF('UT 4'!K34&gt;0,'UT 4'!K34,"")</f>
        <v/>
      </c>
      <c r="AI32" s="91" t="str">
        <f>IF('UT 5PB1'!K34&gt;0,'UT 5PB1'!K34,"")</f>
        <v/>
      </c>
      <c r="AJ32" s="91" t="str">
        <f>IF('PREANNU PB2 '!K34&gt;0,'PREANNU PB2 '!K34,"")</f>
        <v/>
      </c>
      <c r="AK32" s="90" t="str">
        <f>IF(ANNUAL!K34&gt;0,ANNUAL!K34,"")</f>
        <v/>
      </c>
      <c r="AL32" s="95" t="str">
        <f t="shared" si="8"/>
        <v/>
      </c>
      <c r="AM32" s="95" t="str">
        <f t="shared" si="9"/>
        <v/>
      </c>
      <c r="AN32" s="96" t="str">
        <f t="shared" si="10"/>
        <v/>
      </c>
      <c r="AO32" s="96" t="str">
        <f t="shared" si="11"/>
        <v/>
      </c>
      <c r="AP32" s="97" t="str">
        <f>IF(OR(ISNUMBER(AL32),ISNUMBER(AM32),ISNUMBER(AN32),ISNUMBER(AO32),ISNUMBER(AG32),ISNUMBER(AK32)),SUM(AL32,AM32,AN32,AO32,('TT 1'!R33*0.3),(ANNUAL!R33*0.3)),"")</f>
        <v/>
      </c>
      <c r="AQ32" s="89" t="str">
        <f>IF(ISNUMBER('UT1'!N34),'UT1'!N34,"")</f>
        <v/>
      </c>
      <c r="AR32" s="89" t="str">
        <f>IF(ISNUMBER('UT 2'!N34),'UT 2'!N34,"")</f>
        <v/>
      </c>
      <c r="AS32" s="89" t="str">
        <f>IF(ISNUMBER('UT 3 '!N34),'UT 3 '!N34,"")</f>
        <v/>
      </c>
      <c r="AT32" s="90" t="str">
        <f>IF('TT 1'!N34&gt;0,'TT 1'!N34,"")</f>
        <v/>
      </c>
      <c r="AU32" s="91" t="str">
        <f>IF('UT 4'!N34&gt;0,'UT 4'!N34,"")</f>
        <v/>
      </c>
      <c r="AV32" s="91" t="str">
        <f>IF('UT 5PB1'!N34&gt;0,'UT 5PB1'!N34,"")</f>
        <v/>
      </c>
      <c r="AW32" s="91" t="str">
        <f>IF('PREANNU PB2 '!N34&gt;0,'PREANNU PB2 '!N34,"")</f>
        <v/>
      </c>
      <c r="AX32" s="90" t="str">
        <f>IF(ANNUAL!N34&gt;0,ANNUAL!N34,"")</f>
        <v/>
      </c>
      <c r="AY32" s="95" t="str">
        <f t="shared" si="12"/>
        <v/>
      </c>
      <c r="AZ32" s="95" t="str">
        <f t="shared" si="13"/>
        <v/>
      </c>
      <c r="BA32" s="96" t="str">
        <f t="shared" si="14"/>
        <v/>
      </c>
      <c r="BB32" s="96" t="str">
        <f t="shared" si="15"/>
        <v/>
      </c>
      <c r="BC32" s="97" t="str">
        <f>IF(OR(ISNUMBER(AY32),ISNUMBER(AZ32),ISNUMBER(BA32),ISNUMBER(BB32),ISNUMBER(AT32),ISNUMBER(AX32)),SUM(AY32,AZ32,BA32,BB32,('TT 1'!AC33*0.3),(ANNUAL!AE33*0.3)),"")</f>
        <v/>
      </c>
      <c r="BD32" s="89" t="str">
        <f>IF(ISNUMBER('UT1'!Q34),'UT1'!Q34,"")</f>
        <v/>
      </c>
      <c r="BE32" s="89" t="str">
        <f>IF(ISNUMBER('UT 2'!Q34),'UT 2'!Q34,"")</f>
        <v/>
      </c>
      <c r="BF32" s="89" t="str">
        <f>IF(ISNUMBER('UT 3 '!Q34),'UT 3 '!Q34,"")</f>
        <v/>
      </c>
      <c r="BG32" s="90" t="str">
        <f>IF('TT 1'!Q34&gt;0,'TT 1'!Q34,"")</f>
        <v/>
      </c>
      <c r="BH32" s="91" t="str">
        <f>IF('UT 4'!Q34&gt;0,'UT 4'!Q34,"")</f>
        <v/>
      </c>
      <c r="BI32" s="91" t="str">
        <f>IF('UT 5PB1'!Q34&gt;0,'UT 5PB1'!Q34,"")</f>
        <v/>
      </c>
      <c r="BJ32" s="91" t="str">
        <f>IF('PREANNU PB2 '!Q34&gt;0,'PREANNU PB2 '!Q34,"")</f>
        <v/>
      </c>
      <c r="BK32" s="90" t="str">
        <f>IF(ANNUAL!Q34&gt;0,ANNUAL!Q34,"")</f>
        <v/>
      </c>
      <c r="BL32" s="95" t="str">
        <f t="shared" si="16"/>
        <v/>
      </c>
      <c r="BM32" s="95" t="str">
        <f t="shared" si="17"/>
        <v/>
      </c>
      <c r="BN32" s="96" t="str">
        <f t="shared" si="18"/>
        <v/>
      </c>
      <c r="BO32" s="96" t="str">
        <f t="shared" si="19"/>
        <v/>
      </c>
      <c r="BP32" s="97" t="str">
        <f>IF(OR(ISNUMBER(BL32),ISNUMBER(BM32),ISNUMBER(BN32),ISNUMBER(BO32),ISNUMBER(BG32),ISNUMBER(BK32)),SUM(BL32,BM32,BN32,BO32,('TT 1'!AP33*0.3),(ANNUAL!AR33*0.3)),"")</f>
        <v/>
      </c>
      <c r="BQ32" s="89" t="str">
        <f>IF(ISNUMBER('UT1'!T34),'UT1'!T34,"")</f>
        <v/>
      </c>
      <c r="BR32" s="89" t="str">
        <f>IF(ISNUMBER('UT 2'!T34),'UT 2'!T34,"")</f>
        <v/>
      </c>
      <c r="BS32" s="89" t="str">
        <f>IF(ISNUMBER('UT 3 '!T34),'UT 3 '!T34,"")</f>
        <v/>
      </c>
      <c r="BT32" s="90" t="str">
        <f>IF('TT 1'!T34&gt;0,'TT 1'!T34,"")</f>
        <v/>
      </c>
      <c r="BU32" s="91" t="str">
        <f>IF('UT 4'!T34&gt;0,'UT 4'!T34,"")</f>
        <v/>
      </c>
      <c r="BV32" s="91" t="str">
        <f>IF('UT 5PB1'!T34&gt;0,'UT 5PB1'!T34,"")</f>
        <v/>
      </c>
      <c r="BW32" s="91" t="str">
        <f>IF('PREANNU PB2 '!T34&gt;0,'PREANNU PB2 '!T34,"")</f>
        <v/>
      </c>
      <c r="BX32" s="90" t="str">
        <f>IF(ANNUAL!T34&gt;0,ANNUAL!T34,"")</f>
        <v/>
      </c>
      <c r="BY32" s="95" t="str">
        <f t="shared" si="20"/>
        <v/>
      </c>
      <c r="BZ32" s="95" t="str">
        <f t="shared" si="21"/>
        <v/>
      </c>
      <c r="CA32" s="96" t="str">
        <f t="shared" si="22"/>
        <v/>
      </c>
      <c r="CB32" s="96" t="str">
        <f t="shared" si="23"/>
        <v/>
      </c>
      <c r="CC32" s="97" t="str">
        <f>IF(OR(ISNUMBER(BY32),ISNUMBER(BZ32),ISNUMBER(CA32),ISNUMBER(CB32),ISNUMBER(BT32),ISNUMBER(BX32)),SUM(BY32,BZ32,CA32,CB32,('TT 1'!BC33*0.3),(ANNUAL!BE33*0.3)),"")</f>
        <v/>
      </c>
      <c r="CD32" s="89" t="str">
        <f>IF(ISNUMBER('UT1'!W34),'UT1'!W34,"")</f>
        <v/>
      </c>
      <c r="CE32" s="89" t="str">
        <f>IF(ISNUMBER('UT 2'!W34),'UT 2'!W34,"")</f>
        <v/>
      </c>
      <c r="CF32" s="89" t="str">
        <f>IF(ISNUMBER('UT 3 '!W34),'UT 3 '!W34,"")</f>
        <v/>
      </c>
      <c r="CG32" s="90" t="str">
        <f>IF('TT 1'!W34&gt;0,'TT 1'!W34,"")</f>
        <v/>
      </c>
      <c r="CH32" s="91" t="str">
        <f>IF('UT 4'!W34&gt;0,'UT 4'!W34,"")</f>
        <v/>
      </c>
      <c r="CI32" s="91" t="str">
        <f>IF('UT 5PB1'!W34&gt;0,'UT 5PB1'!W34,"")</f>
        <v/>
      </c>
      <c r="CJ32" s="91" t="str">
        <f>IF('PREANNU PB2 '!W34&gt;0,'PREANNU PB2 '!W34,"")</f>
        <v/>
      </c>
      <c r="CK32" s="90" t="str">
        <f>IF(ANNUAL!W34&gt;0,ANNUAL!W34,"")</f>
        <v/>
      </c>
      <c r="CL32" s="95" t="str">
        <f t="shared" si="24"/>
        <v/>
      </c>
      <c r="CM32" s="95" t="str">
        <f t="shared" si="25"/>
        <v/>
      </c>
      <c r="CN32" s="96" t="str">
        <f t="shared" si="26"/>
        <v/>
      </c>
      <c r="CO32" s="96" t="str">
        <f t="shared" si="27"/>
        <v/>
      </c>
      <c r="CP32" s="97" t="str">
        <f>IF(OR(ISNUMBER(CL32),ISNUMBER(CM32),ISNUMBER(CN32),ISNUMBER(CO32),ISNUMBER(CG32),ISNUMBER(CK32)),SUM(CL32,CM32,CN32,CO32,('TT 1'!BP33*0.3),(ANNUAL!BR33*0.3)),"")</f>
        <v/>
      </c>
      <c r="CQ32" s="98" t="str">
        <f t="shared" si="28"/>
        <v/>
      </c>
      <c r="CR32" s="98" t="str">
        <f t="shared" si="29"/>
        <v/>
      </c>
      <c r="CS32" s="98" t="str">
        <f t="shared" si="30"/>
        <v/>
      </c>
      <c r="CT32" s="98" t="str">
        <f t="shared" si="31"/>
        <v/>
      </c>
      <c r="CU32" s="98" t="str">
        <f t="shared" si="32"/>
        <v/>
      </c>
      <c r="CV32" s="98" t="str">
        <f t="shared" si="33"/>
        <v/>
      </c>
      <c r="CW32" s="98" t="str">
        <f t="shared" si="34"/>
        <v/>
      </c>
      <c r="CX32" s="98">
        <f t="shared" si="35"/>
        <v>0</v>
      </c>
      <c r="CY32" s="57" t="e">
        <f>CX32/'Student Profile'!P33</f>
        <v>#DIV/0!</v>
      </c>
      <c r="CZ32" s="57">
        <f t="shared" si="36"/>
        <v>1</v>
      </c>
    </row>
    <row r="33" spans="1:104" ht="24.75" customHeight="1">
      <c r="A33" s="57" t="str">
        <f>ANNUAL!A35</f>
        <v/>
      </c>
      <c r="B33" s="87" t="str">
        <f>ANNUAL!B35</f>
        <v/>
      </c>
      <c r="C33" s="57" t="str">
        <f>IF('Student Profile'!D34&gt;0,'Student Profile'!D34,"")</f>
        <v/>
      </c>
      <c r="D33" s="89" t="str">
        <f>IF(ISNUMBER('UT1'!E35),'UT1'!E35,"")</f>
        <v/>
      </c>
      <c r="E33" s="89" t="str">
        <f>IF(ISNUMBER('UT 2'!E35),'UT 2'!E35,"")</f>
        <v/>
      </c>
      <c r="F33" s="89" t="str">
        <f>IF(ISNUMBER('UT 3 '!E35),'UT 3 '!E35,"")</f>
        <v/>
      </c>
      <c r="G33" s="90" t="str">
        <f>IF('TT 1'!E35&gt;0,'TT 1'!E35,"")</f>
        <v/>
      </c>
      <c r="H33" s="91" t="str">
        <f>IF('UT 4'!E35&gt;0,'UT 4'!E35,"")</f>
        <v/>
      </c>
      <c r="I33" s="91" t="str">
        <f>IF('UT 5PB1'!E35&gt;0,'UT 5PB1'!E35,"")</f>
        <v/>
      </c>
      <c r="J33" s="91" t="str">
        <f>IF('PREANNU PB2 '!E35&gt;0,'PREANNU PB2 '!E35,"")</f>
        <v/>
      </c>
      <c r="K33" s="90" t="str">
        <f>IF(ANNUAL!E35&gt;0,ANNUAL!E35,"")</f>
        <v/>
      </c>
      <c r="L33" s="92" t="str">
        <f t="shared" si="0"/>
        <v/>
      </c>
      <c r="M33" s="92" t="str">
        <f t="shared" si="1"/>
        <v/>
      </c>
      <c r="N33" s="93" t="str">
        <f t="shared" si="2"/>
        <v/>
      </c>
      <c r="O33" s="93" t="str">
        <f t="shared" si="3"/>
        <v/>
      </c>
      <c r="P33" s="94" t="str">
        <f>IF(OR(ISNUMBER(L33),ISNUMBER(M33),ISNUMBER(N33),ISNUMBER(O33),ISNUMBER(G33),ISNUMBER(K33)),SUM(L33,M33,N33,O33,('TT 1'!D34*0.3),(ANNUAL!D34*0.3)),"")</f>
        <v/>
      </c>
      <c r="Q33" s="89" t="str">
        <f>IF(ISNUMBER('UT1'!H35),'UT1'!H35,"")</f>
        <v/>
      </c>
      <c r="R33" s="89" t="str">
        <f>IF(ISNUMBER('UT 2'!H35),'UT 2'!H35,"")</f>
        <v/>
      </c>
      <c r="S33" s="89" t="str">
        <f>IF(ISNUMBER('UT 3 '!H35),'UT 3 '!H35,"")</f>
        <v/>
      </c>
      <c r="T33" s="90" t="str">
        <f>IF('TT 1'!H35&gt;0,'TT 1'!H35,"")</f>
        <v/>
      </c>
      <c r="U33" s="91" t="str">
        <f>IF('UT 4'!H35&gt;0,'UT 4'!H35,"")</f>
        <v/>
      </c>
      <c r="V33" s="91" t="str">
        <f>IF('UT 5PB1'!H35&gt;0,'UT 5PB1'!H35,"")</f>
        <v/>
      </c>
      <c r="W33" s="91" t="str">
        <f>IF('PREANNU PB2 '!H35&gt;0,'PREANNU PB2 '!H35,"")</f>
        <v/>
      </c>
      <c r="X33" s="90" t="str">
        <f>IF(ANNUAL!H35&gt;0,ANNUAL!H35,"")</f>
        <v/>
      </c>
      <c r="Y33" s="95" t="str">
        <f t="shared" si="4"/>
        <v/>
      </c>
      <c r="Z33" s="95" t="str">
        <f t="shared" si="5"/>
        <v/>
      </c>
      <c r="AA33" s="96" t="str">
        <f t="shared" si="6"/>
        <v/>
      </c>
      <c r="AB33" s="96" t="str">
        <f t="shared" si="7"/>
        <v/>
      </c>
      <c r="AC33" s="97" t="str">
        <f>IF(OR(ISNUMBER(Y33),ISNUMBER(Z33),ISNUMBER(AA33),ISNUMBER(AB33),ISNUMBER(T33),ISNUMBER(X33)),SUM(Y33,Z33,AA33,AB33,('TT 1'!E34*0.3),(ANNUAL!E34*0.3)),"")</f>
        <v/>
      </c>
      <c r="AD33" s="89" t="str">
        <f>IF(ISNUMBER('UT1'!K35),'UT1'!K35,"")</f>
        <v/>
      </c>
      <c r="AE33" s="89" t="str">
        <f>IF(ISNUMBER('UT 2'!K35),'UT 2'!K35,"")</f>
        <v/>
      </c>
      <c r="AF33" s="89" t="str">
        <f>IF(ISNUMBER('UT 3 '!K35),'UT 3 '!K35,"")</f>
        <v/>
      </c>
      <c r="AG33" s="90" t="str">
        <f>IF('TT 1'!K35&gt;0,'TT 1'!K35,"")</f>
        <v/>
      </c>
      <c r="AH33" s="91" t="str">
        <f>IF('UT 4'!K35&gt;0,'UT 4'!K35,"")</f>
        <v/>
      </c>
      <c r="AI33" s="91" t="str">
        <f>IF('UT 5PB1'!K35&gt;0,'UT 5PB1'!K35,"")</f>
        <v/>
      </c>
      <c r="AJ33" s="91" t="str">
        <f>IF('PREANNU PB2 '!K35&gt;0,'PREANNU PB2 '!K35,"")</f>
        <v/>
      </c>
      <c r="AK33" s="90" t="str">
        <f>IF(ANNUAL!K35&gt;0,ANNUAL!K35,"")</f>
        <v/>
      </c>
      <c r="AL33" s="95" t="str">
        <f t="shared" si="8"/>
        <v/>
      </c>
      <c r="AM33" s="95" t="str">
        <f t="shared" si="9"/>
        <v/>
      </c>
      <c r="AN33" s="96" t="str">
        <f t="shared" si="10"/>
        <v/>
      </c>
      <c r="AO33" s="96" t="str">
        <f t="shared" si="11"/>
        <v/>
      </c>
      <c r="AP33" s="97" t="str">
        <f>IF(OR(ISNUMBER(AL33),ISNUMBER(AM33),ISNUMBER(AN33),ISNUMBER(AO33),ISNUMBER(AG33),ISNUMBER(AK33)),SUM(AL33,AM33,AN33,AO33,('TT 1'!R34*0.3),(ANNUAL!R34*0.3)),"")</f>
        <v/>
      </c>
      <c r="AQ33" s="89" t="str">
        <f>IF(ISNUMBER('UT1'!N35),'UT1'!N35,"")</f>
        <v/>
      </c>
      <c r="AR33" s="89" t="str">
        <f>IF(ISNUMBER('UT 2'!N35),'UT 2'!N35,"")</f>
        <v/>
      </c>
      <c r="AS33" s="89" t="str">
        <f>IF(ISNUMBER('UT 3 '!N35),'UT 3 '!N35,"")</f>
        <v/>
      </c>
      <c r="AT33" s="90" t="str">
        <f>IF('TT 1'!N35&gt;0,'TT 1'!N35,"")</f>
        <v/>
      </c>
      <c r="AU33" s="91" t="str">
        <f>IF('UT 4'!N35&gt;0,'UT 4'!N35,"")</f>
        <v/>
      </c>
      <c r="AV33" s="91" t="str">
        <f>IF('UT 5PB1'!N35&gt;0,'UT 5PB1'!N35,"")</f>
        <v/>
      </c>
      <c r="AW33" s="91" t="str">
        <f>IF('PREANNU PB2 '!N35&gt;0,'PREANNU PB2 '!N35,"")</f>
        <v/>
      </c>
      <c r="AX33" s="90" t="str">
        <f>IF(ANNUAL!N35&gt;0,ANNUAL!N35,"")</f>
        <v/>
      </c>
      <c r="AY33" s="95" t="str">
        <f t="shared" si="12"/>
        <v/>
      </c>
      <c r="AZ33" s="95" t="str">
        <f t="shared" si="13"/>
        <v/>
      </c>
      <c r="BA33" s="96" t="str">
        <f t="shared" si="14"/>
        <v/>
      </c>
      <c r="BB33" s="96" t="str">
        <f t="shared" si="15"/>
        <v/>
      </c>
      <c r="BC33" s="97" t="str">
        <f>IF(OR(ISNUMBER(AY33),ISNUMBER(AZ33),ISNUMBER(BA33),ISNUMBER(BB33),ISNUMBER(AT33),ISNUMBER(AX33)),SUM(AY33,AZ33,BA33,BB33,('TT 1'!AC34*0.3),(ANNUAL!AE34*0.3)),"")</f>
        <v/>
      </c>
      <c r="BD33" s="89" t="str">
        <f>IF(ISNUMBER('UT1'!Q35),'UT1'!Q35,"")</f>
        <v/>
      </c>
      <c r="BE33" s="89" t="str">
        <f>IF(ISNUMBER('UT 2'!Q35),'UT 2'!Q35,"")</f>
        <v/>
      </c>
      <c r="BF33" s="89" t="str">
        <f>IF(ISNUMBER('UT 3 '!Q35),'UT 3 '!Q35,"")</f>
        <v/>
      </c>
      <c r="BG33" s="90" t="str">
        <f>IF('TT 1'!Q35&gt;0,'TT 1'!Q35,"")</f>
        <v/>
      </c>
      <c r="BH33" s="91" t="str">
        <f>IF('UT 4'!Q35&gt;0,'UT 4'!Q35,"")</f>
        <v/>
      </c>
      <c r="BI33" s="91" t="str">
        <f>IF('UT 5PB1'!Q35&gt;0,'UT 5PB1'!Q35,"")</f>
        <v/>
      </c>
      <c r="BJ33" s="91" t="str">
        <f>IF('PREANNU PB2 '!Q35&gt;0,'PREANNU PB2 '!Q35,"")</f>
        <v/>
      </c>
      <c r="BK33" s="90" t="str">
        <f>IF(ANNUAL!Q35&gt;0,ANNUAL!Q35,"")</f>
        <v/>
      </c>
      <c r="BL33" s="95" t="str">
        <f t="shared" si="16"/>
        <v/>
      </c>
      <c r="BM33" s="95" t="str">
        <f t="shared" si="17"/>
        <v/>
      </c>
      <c r="BN33" s="96" t="str">
        <f t="shared" si="18"/>
        <v/>
      </c>
      <c r="BO33" s="96" t="str">
        <f t="shared" si="19"/>
        <v/>
      </c>
      <c r="BP33" s="97" t="str">
        <f>IF(OR(ISNUMBER(BL33),ISNUMBER(BM33),ISNUMBER(BN33),ISNUMBER(BO33),ISNUMBER(BG33),ISNUMBER(BK33)),SUM(BL33,BM33,BN33,BO33,('TT 1'!AP34*0.3),(ANNUAL!AR34*0.3)),"")</f>
        <v/>
      </c>
      <c r="BQ33" s="89" t="str">
        <f>IF(ISNUMBER('UT1'!T35),'UT1'!T35,"")</f>
        <v/>
      </c>
      <c r="BR33" s="89" t="str">
        <f>IF(ISNUMBER('UT 2'!T35),'UT 2'!T35,"")</f>
        <v/>
      </c>
      <c r="BS33" s="89" t="str">
        <f>IF(ISNUMBER('UT 3 '!T35),'UT 3 '!T35,"")</f>
        <v/>
      </c>
      <c r="BT33" s="90" t="str">
        <f>IF('TT 1'!T35&gt;0,'TT 1'!T35,"")</f>
        <v/>
      </c>
      <c r="BU33" s="91" t="str">
        <f>IF('UT 4'!T35&gt;0,'UT 4'!T35,"")</f>
        <v/>
      </c>
      <c r="BV33" s="91" t="str">
        <f>IF('UT 5PB1'!T35&gt;0,'UT 5PB1'!T35,"")</f>
        <v/>
      </c>
      <c r="BW33" s="91" t="str">
        <f>IF('PREANNU PB2 '!T35&gt;0,'PREANNU PB2 '!T35,"")</f>
        <v/>
      </c>
      <c r="BX33" s="90" t="str">
        <f>IF(ANNUAL!T35&gt;0,ANNUAL!T35,"")</f>
        <v/>
      </c>
      <c r="BY33" s="95" t="str">
        <f t="shared" si="20"/>
        <v/>
      </c>
      <c r="BZ33" s="95" t="str">
        <f t="shared" si="21"/>
        <v/>
      </c>
      <c r="CA33" s="96" t="str">
        <f t="shared" si="22"/>
        <v/>
      </c>
      <c r="CB33" s="96" t="str">
        <f t="shared" si="23"/>
        <v/>
      </c>
      <c r="CC33" s="97" t="str">
        <f>IF(OR(ISNUMBER(BY33),ISNUMBER(BZ33),ISNUMBER(CA33),ISNUMBER(CB33),ISNUMBER(BT33),ISNUMBER(BX33)),SUM(BY33,BZ33,CA33,CB33,('TT 1'!BC34*0.3),(ANNUAL!BE34*0.3)),"")</f>
        <v/>
      </c>
      <c r="CD33" s="89" t="str">
        <f>IF(ISNUMBER('UT1'!W35),'UT1'!W35,"")</f>
        <v/>
      </c>
      <c r="CE33" s="89" t="str">
        <f>IF(ISNUMBER('UT 2'!W35),'UT 2'!W35,"")</f>
        <v/>
      </c>
      <c r="CF33" s="89" t="str">
        <f>IF(ISNUMBER('UT 3 '!W35),'UT 3 '!W35,"")</f>
        <v/>
      </c>
      <c r="CG33" s="90" t="str">
        <f>IF('TT 1'!W35&gt;0,'TT 1'!W35,"")</f>
        <v/>
      </c>
      <c r="CH33" s="91" t="str">
        <f>IF('UT 4'!W35&gt;0,'UT 4'!W35,"")</f>
        <v/>
      </c>
      <c r="CI33" s="91" t="str">
        <f>IF('UT 5PB1'!W35&gt;0,'UT 5PB1'!W35,"")</f>
        <v/>
      </c>
      <c r="CJ33" s="91" t="str">
        <f>IF('PREANNU PB2 '!W35&gt;0,'PREANNU PB2 '!W35,"")</f>
        <v/>
      </c>
      <c r="CK33" s="90" t="str">
        <f>IF(ANNUAL!W35&gt;0,ANNUAL!W35,"")</f>
        <v/>
      </c>
      <c r="CL33" s="95" t="str">
        <f t="shared" si="24"/>
        <v/>
      </c>
      <c r="CM33" s="95" t="str">
        <f t="shared" si="25"/>
        <v/>
      </c>
      <c r="CN33" s="96" t="str">
        <f t="shared" si="26"/>
        <v/>
      </c>
      <c r="CO33" s="96" t="str">
        <f t="shared" si="27"/>
        <v/>
      </c>
      <c r="CP33" s="97" t="str">
        <f>IF(OR(ISNUMBER(CL33),ISNUMBER(CM33),ISNUMBER(CN33),ISNUMBER(CO33),ISNUMBER(CG33),ISNUMBER(CK33)),SUM(CL33,CM33,CN33,CO33,('TT 1'!BP34*0.3),(ANNUAL!BR34*0.3)),"")</f>
        <v/>
      </c>
      <c r="CQ33" s="98" t="str">
        <f t="shared" si="28"/>
        <v/>
      </c>
      <c r="CR33" s="98" t="str">
        <f t="shared" si="29"/>
        <v/>
      </c>
      <c r="CS33" s="98" t="str">
        <f t="shared" si="30"/>
        <v/>
      </c>
      <c r="CT33" s="98" t="str">
        <f t="shared" si="31"/>
        <v/>
      </c>
      <c r="CU33" s="98" t="str">
        <f t="shared" si="32"/>
        <v/>
      </c>
      <c r="CV33" s="98" t="str">
        <f t="shared" si="33"/>
        <v/>
      </c>
      <c r="CW33" s="98" t="str">
        <f t="shared" si="34"/>
        <v/>
      </c>
      <c r="CX33" s="98">
        <f t="shared" si="35"/>
        <v>0</v>
      </c>
      <c r="CY33" s="57" t="e">
        <f>CX33/'Student Profile'!P34</f>
        <v>#DIV/0!</v>
      </c>
      <c r="CZ33" s="57">
        <f t="shared" si="36"/>
        <v>1</v>
      </c>
    </row>
    <row r="34" spans="1:104" ht="24.75" customHeight="1">
      <c r="A34" s="57" t="str">
        <f>ANNUAL!A36</f>
        <v/>
      </c>
      <c r="B34" s="87" t="str">
        <f>ANNUAL!B36</f>
        <v/>
      </c>
      <c r="C34" s="57" t="str">
        <f>IF('Student Profile'!D35&gt;0,'Student Profile'!D35,"")</f>
        <v/>
      </c>
      <c r="D34" s="89" t="str">
        <f>IF(ISNUMBER('UT1'!E36),'UT1'!E36,"")</f>
        <v/>
      </c>
      <c r="E34" s="89" t="str">
        <f>IF(ISNUMBER('UT 2'!E36),'UT 2'!E36,"")</f>
        <v/>
      </c>
      <c r="F34" s="89" t="str">
        <f>IF(ISNUMBER('UT 3 '!E36),'UT 3 '!E36,"")</f>
        <v/>
      </c>
      <c r="G34" s="90" t="str">
        <f>IF('TT 1'!E36&gt;0,'TT 1'!E36,"")</f>
        <v/>
      </c>
      <c r="H34" s="91" t="str">
        <f>IF('UT 4'!E36&gt;0,'UT 4'!E36,"")</f>
        <v/>
      </c>
      <c r="I34" s="91" t="str">
        <f>IF('UT 5PB1'!E36&gt;0,'UT 5PB1'!E36,"")</f>
        <v/>
      </c>
      <c r="J34" s="91" t="str">
        <f>IF('PREANNU PB2 '!E36&gt;0,'PREANNU PB2 '!E36,"")</f>
        <v/>
      </c>
      <c r="K34" s="90" t="str">
        <f>IF(ANNUAL!E36&gt;0,ANNUAL!E36,"")</f>
        <v/>
      </c>
      <c r="L34" s="92" t="str">
        <f t="shared" si="0"/>
        <v/>
      </c>
      <c r="M34" s="92" t="str">
        <f t="shared" si="1"/>
        <v/>
      </c>
      <c r="N34" s="93" t="str">
        <f t="shared" si="2"/>
        <v/>
      </c>
      <c r="O34" s="93" t="str">
        <f t="shared" si="3"/>
        <v/>
      </c>
      <c r="P34" s="94" t="str">
        <f>IF(OR(ISNUMBER(L34),ISNUMBER(M34),ISNUMBER(N34),ISNUMBER(O34),ISNUMBER(G34),ISNUMBER(K34)),SUM(L34,M34,N34,O34,('TT 1'!D35*0.3),(ANNUAL!D35*0.3)),"")</f>
        <v/>
      </c>
      <c r="Q34" s="89" t="str">
        <f>IF(ISNUMBER('UT1'!H36),'UT1'!H36,"")</f>
        <v/>
      </c>
      <c r="R34" s="89" t="str">
        <f>IF(ISNUMBER('UT 2'!H36),'UT 2'!H36,"")</f>
        <v/>
      </c>
      <c r="S34" s="89" t="str">
        <f>IF(ISNUMBER('UT 3 '!H36),'UT 3 '!H36,"")</f>
        <v/>
      </c>
      <c r="T34" s="90" t="str">
        <f>IF('TT 1'!H36&gt;0,'TT 1'!H36,"")</f>
        <v/>
      </c>
      <c r="U34" s="91" t="str">
        <f>IF('UT 4'!H36&gt;0,'UT 4'!H36,"")</f>
        <v/>
      </c>
      <c r="V34" s="91" t="str">
        <f>IF('UT 5PB1'!H36&gt;0,'UT 5PB1'!H36,"")</f>
        <v/>
      </c>
      <c r="W34" s="91" t="str">
        <f>IF('PREANNU PB2 '!H36&gt;0,'PREANNU PB2 '!H36,"")</f>
        <v/>
      </c>
      <c r="X34" s="90" t="str">
        <f>IF(ANNUAL!H36&gt;0,ANNUAL!H36,"")</f>
        <v/>
      </c>
      <c r="Y34" s="95" t="str">
        <f t="shared" si="4"/>
        <v/>
      </c>
      <c r="Z34" s="95" t="str">
        <f t="shared" si="5"/>
        <v/>
      </c>
      <c r="AA34" s="96" t="str">
        <f t="shared" si="6"/>
        <v/>
      </c>
      <c r="AB34" s="96" t="str">
        <f t="shared" si="7"/>
        <v/>
      </c>
      <c r="AC34" s="97" t="str">
        <f>IF(OR(ISNUMBER(Y34),ISNUMBER(Z34),ISNUMBER(AA34),ISNUMBER(AB34),ISNUMBER(T34),ISNUMBER(X34)),SUM(Y34,Z34,AA34,AB34,('TT 1'!E35*0.3),(ANNUAL!E35*0.3)),"")</f>
        <v/>
      </c>
      <c r="AD34" s="89" t="str">
        <f>IF(ISNUMBER('UT1'!K36),'UT1'!K36,"")</f>
        <v/>
      </c>
      <c r="AE34" s="89" t="str">
        <f>IF(ISNUMBER('UT 2'!K36),'UT 2'!K36,"")</f>
        <v/>
      </c>
      <c r="AF34" s="89" t="str">
        <f>IF(ISNUMBER('UT 3 '!K36),'UT 3 '!K36,"")</f>
        <v/>
      </c>
      <c r="AG34" s="90" t="str">
        <f>IF('TT 1'!K36&gt;0,'TT 1'!K36,"")</f>
        <v/>
      </c>
      <c r="AH34" s="91" t="str">
        <f>IF('UT 4'!K36&gt;0,'UT 4'!K36,"")</f>
        <v/>
      </c>
      <c r="AI34" s="91" t="str">
        <f>IF('UT 5PB1'!K36&gt;0,'UT 5PB1'!K36,"")</f>
        <v/>
      </c>
      <c r="AJ34" s="91" t="str">
        <f>IF('PREANNU PB2 '!K36&gt;0,'PREANNU PB2 '!K36,"")</f>
        <v/>
      </c>
      <c r="AK34" s="90" t="str">
        <f>IF(ANNUAL!K36&gt;0,ANNUAL!K36,"")</f>
        <v/>
      </c>
      <c r="AL34" s="95" t="str">
        <f t="shared" si="8"/>
        <v/>
      </c>
      <c r="AM34" s="95" t="str">
        <f t="shared" si="9"/>
        <v/>
      </c>
      <c r="AN34" s="96" t="str">
        <f t="shared" si="10"/>
        <v/>
      </c>
      <c r="AO34" s="96" t="str">
        <f t="shared" si="11"/>
        <v/>
      </c>
      <c r="AP34" s="97" t="str">
        <f>IF(OR(ISNUMBER(AL34),ISNUMBER(AM34),ISNUMBER(AN34),ISNUMBER(AO34),ISNUMBER(AG34),ISNUMBER(AK34)),SUM(AL34,AM34,AN34,AO34,('TT 1'!R35*0.3),(ANNUAL!R35*0.3)),"")</f>
        <v/>
      </c>
      <c r="AQ34" s="89" t="str">
        <f>IF(ISNUMBER('UT1'!N36),'UT1'!N36,"")</f>
        <v/>
      </c>
      <c r="AR34" s="89" t="str">
        <f>IF(ISNUMBER('UT 2'!N36),'UT 2'!N36,"")</f>
        <v/>
      </c>
      <c r="AS34" s="89" t="str">
        <f>IF(ISNUMBER('UT 3 '!N36),'UT 3 '!N36,"")</f>
        <v/>
      </c>
      <c r="AT34" s="90" t="str">
        <f>IF('TT 1'!N36&gt;0,'TT 1'!N36,"")</f>
        <v/>
      </c>
      <c r="AU34" s="91" t="str">
        <f>IF('UT 4'!N36&gt;0,'UT 4'!N36,"")</f>
        <v/>
      </c>
      <c r="AV34" s="91" t="str">
        <f>IF('UT 5PB1'!N36&gt;0,'UT 5PB1'!N36,"")</f>
        <v/>
      </c>
      <c r="AW34" s="91" t="str">
        <f>IF('PREANNU PB2 '!N36&gt;0,'PREANNU PB2 '!N36,"")</f>
        <v/>
      </c>
      <c r="AX34" s="90" t="str">
        <f>IF(ANNUAL!N36&gt;0,ANNUAL!N36,"")</f>
        <v/>
      </c>
      <c r="AY34" s="95" t="str">
        <f t="shared" si="12"/>
        <v/>
      </c>
      <c r="AZ34" s="95" t="str">
        <f t="shared" si="13"/>
        <v/>
      </c>
      <c r="BA34" s="96" t="str">
        <f t="shared" si="14"/>
        <v/>
      </c>
      <c r="BB34" s="96" t="str">
        <f t="shared" si="15"/>
        <v/>
      </c>
      <c r="BC34" s="97" t="str">
        <f>IF(OR(ISNUMBER(AY34),ISNUMBER(AZ34),ISNUMBER(BA34),ISNUMBER(BB34),ISNUMBER(AT34),ISNUMBER(AX34)),SUM(AY34,AZ34,BA34,BB34,('TT 1'!AC35*0.3),(ANNUAL!AE35*0.3)),"")</f>
        <v/>
      </c>
      <c r="BD34" s="89" t="str">
        <f>IF(ISNUMBER('UT1'!Q36),'UT1'!Q36,"")</f>
        <v/>
      </c>
      <c r="BE34" s="89" t="str">
        <f>IF(ISNUMBER('UT 2'!Q36),'UT 2'!Q36,"")</f>
        <v/>
      </c>
      <c r="BF34" s="89" t="str">
        <f>IF(ISNUMBER('UT 3 '!Q36),'UT 3 '!Q36,"")</f>
        <v/>
      </c>
      <c r="BG34" s="90" t="str">
        <f>IF('TT 1'!Q36&gt;0,'TT 1'!Q36,"")</f>
        <v/>
      </c>
      <c r="BH34" s="91" t="str">
        <f>IF('UT 4'!Q36&gt;0,'UT 4'!Q36,"")</f>
        <v/>
      </c>
      <c r="BI34" s="91" t="str">
        <f>IF('UT 5PB1'!Q36&gt;0,'UT 5PB1'!Q36,"")</f>
        <v/>
      </c>
      <c r="BJ34" s="91" t="str">
        <f>IF('PREANNU PB2 '!Q36&gt;0,'PREANNU PB2 '!Q36,"")</f>
        <v/>
      </c>
      <c r="BK34" s="90" t="str">
        <f>IF(ANNUAL!Q36&gt;0,ANNUAL!Q36,"")</f>
        <v/>
      </c>
      <c r="BL34" s="95" t="str">
        <f t="shared" si="16"/>
        <v/>
      </c>
      <c r="BM34" s="95" t="str">
        <f t="shared" si="17"/>
        <v/>
      </c>
      <c r="BN34" s="96" t="str">
        <f t="shared" si="18"/>
        <v/>
      </c>
      <c r="BO34" s="96" t="str">
        <f t="shared" si="19"/>
        <v/>
      </c>
      <c r="BP34" s="97" t="str">
        <f>IF(OR(ISNUMBER(BL34),ISNUMBER(BM34),ISNUMBER(BN34),ISNUMBER(BO34),ISNUMBER(BG34),ISNUMBER(BK34)),SUM(BL34,BM34,BN34,BO34,('TT 1'!AP35*0.3),(ANNUAL!AR35*0.3)),"")</f>
        <v/>
      </c>
      <c r="BQ34" s="89" t="str">
        <f>IF(ISNUMBER('UT1'!T36),'UT1'!T36,"")</f>
        <v/>
      </c>
      <c r="BR34" s="89" t="str">
        <f>IF(ISNUMBER('UT 2'!T36),'UT 2'!T36,"")</f>
        <v/>
      </c>
      <c r="BS34" s="89" t="str">
        <f>IF(ISNUMBER('UT 3 '!T36),'UT 3 '!T36,"")</f>
        <v/>
      </c>
      <c r="BT34" s="90" t="str">
        <f>IF('TT 1'!T36&gt;0,'TT 1'!T36,"")</f>
        <v/>
      </c>
      <c r="BU34" s="91" t="str">
        <f>IF('UT 4'!T36&gt;0,'UT 4'!T36,"")</f>
        <v/>
      </c>
      <c r="BV34" s="91" t="str">
        <f>IF('UT 5PB1'!T36&gt;0,'UT 5PB1'!T36,"")</f>
        <v/>
      </c>
      <c r="BW34" s="91" t="str">
        <f>IF('PREANNU PB2 '!T36&gt;0,'PREANNU PB2 '!T36,"")</f>
        <v/>
      </c>
      <c r="BX34" s="90" t="str">
        <f>IF(ANNUAL!T36&gt;0,ANNUAL!T36,"")</f>
        <v/>
      </c>
      <c r="BY34" s="95" t="str">
        <f t="shared" si="20"/>
        <v/>
      </c>
      <c r="BZ34" s="95" t="str">
        <f t="shared" si="21"/>
        <v/>
      </c>
      <c r="CA34" s="96" t="str">
        <f t="shared" si="22"/>
        <v/>
      </c>
      <c r="CB34" s="96" t="str">
        <f t="shared" si="23"/>
        <v/>
      </c>
      <c r="CC34" s="97" t="str">
        <f>IF(OR(ISNUMBER(BY34),ISNUMBER(BZ34),ISNUMBER(CA34),ISNUMBER(CB34),ISNUMBER(BT34),ISNUMBER(BX34)),SUM(BY34,BZ34,CA34,CB34,('TT 1'!BC35*0.3),(ANNUAL!BE35*0.3)),"")</f>
        <v/>
      </c>
      <c r="CD34" s="89" t="str">
        <f>IF(ISNUMBER('UT1'!W36),'UT1'!W36,"")</f>
        <v/>
      </c>
      <c r="CE34" s="89" t="str">
        <f>IF(ISNUMBER('UT 2'!W36),'UT 2'!W36,"")</f>
        <v/>
      </c>
      <c r="CF34" s="89" t="str">
        <f>IF(ISNUMBER('UT 3 '!W36),'UT 3 '!W36,"")</f>
        <v/>
      </c>
      <c r="CG34" s="90" t="str">
        <f>IF('TT 1'!W36&gt;0,'TT 1'!W36,"")</f>
        <v/>
      </c>
      <c r="CH34" s="91" t="str">
        <f>IF('UT 4'!W36&gt;0,'UT 4'!W36,"")</f>
        <v/>
      </c>
      <c r="CI34" s="91" t="str">
        <f>IF('UT 5PB1'!W36&gt;0,'UT 5PB1'!W36,"")</f>
        <v/>
      </c>
      <c r="CJ34" s="91" t="str">
        <f>IF('PREANNU PB2 '!W36&gt;0,'PREANNU PB2 '!W36,"")</f>
        <v/>
      </c>
      <c r="CK34" s="90" t="str">
        <f>IF(ANNUAL!W36&gt;0,ANNUAL!W36,"")</f>
        <v/>
      </c>
      <c r="CL34" s="95" t="str">
        <f t="shared" si="24"/>
        <v/>
      </c>
      <c r="CM34" s="95" t="str">
        <f t="shared" si="25"/>
        <v/>
      </c>
      <c r="CN34" s="96" t="str">
        <f t="shared" si="26"/>
        <v/>
      </c>
      <c r="CO34" s="96" t="str">
        <f t="shared" si="27"/>
        <v/>
      </c>
      <c r="CP34" s="97" t="str">
        <f>IF(OR(ISNUMBER(CL34),ISNUMBER(CM34),ISNUMBER(CN34),ISNUMBER(CO34),ISNUMBER(CG34),ISNUMBER(CK34)),SUM(CL34,CM34,CN34,CO34,('TT 1'!BP35*0.3),(ANNUAL!BR35*0.3)),"")</f>
        <v/>
      </c>
      <c r="CQ34" s="98" t="str">
        <f t="shared" si="28"/>
        <v/>
      </c>
      <c r="CR34" s="98" t="str">
        <f t="shared" si="29"/>
        <v/>
      </c>
      <c r="CS34" s="98" t="str">
        <f t="shared" si="30"/>
        <v/>
      </c>
      <c r="CT34" s="98" t="str">
        <f t="shared" si="31"/>
        <v/>
      </c>
      <c r="CU34" s="98" t="str">
        <f t="shared" si="32"/>
        <v/>
      </c>
      <c r="CV34" s="98" t="str">
        <f t="shared" si="33"/>
        <v/>
      </c>
      <c r="CW34" s="98" t="str">
        <f t="shared" si="34"/>
        <v/>
      </c>
      <c r="CX34" s="98">
        <f t="shared" si="35"/>
        <v>0</v>
      </c>
      <c r="CY34" s="57" t="e">
        <f>CX34/'Student Profile'!P35</f>
        <v>#DIV/0!</v>
      </c>
      <c r="CZ34" s="57">
        <f t="shared" si="36"/>
        <v>1</v>
      </c>
    </row>
    <row r="35" spans="1:104" ht="24.75" customHeight="1">
      <c r="A35" s="57" t="str">
        <f>ANNUAL!A37</f>
        <v/>
      </c>
      <c r="B35" s="87" t="str">
        <f>ANNUAL!B37</f>
        <v/>
      </c>
      <c r="C35" s="57" t="str">
        <f>IF('Student Profile'!D36&gt;0,'Student Profile'!D36,"")</f>
        <v/>
      </c>
      <c r="D35" s="89" t="str">
        <f>IF(ISNUMBER('UT1'!E37),'UT1'!E37,"")</f>
        <v/>
      </c>
      <c r="E35" s="89" t="str">
        <f>IF(ISNUMBER('UT 2'!E37),'UT 2'!E37,"")</f>
        <v/>
      </c>
      <c r="F35" s="89" t="str">
        <f>IF(ISNUMBER('UT 3 '!E37),'UT 3 '!E37,"")</f>
        <v/>
      </c>
      <c r="G35" s="90" t="str">
        <f>IF('TT 1'!E37&gt;0,'TT 1'!E37,"")</f>
        <v/>
      </c>
      <c r="H35" s="91" t="str">
        <f>IF('UT 4'!E37&gt;0,'UT 4'!E37,"")</f>
        <v/>
      </c>
      <c r="I35" s="91" t="str">
        <f>IF('UT 5PB1'!E37&gt;0,'UT 5PB1'!E37,"")</f>
        <v/>
      </c>
      <c r="J35" s="91" t="str">
        <f>IF('PREANNU PB2 '!E37&gt;0,'PREANNU PB2 '!E37,"")</f>
        <v/>
      </c>
      <c r="K35" s="90" t="str">
        <f>IF(ANNUAL!E37&gt;0,ANNUAL!E37,"")</f>
        <v/>
      </c>
      <c r="L35" s="92" t="str">
        <f t="shared" si="0"/>
        <v/>
      </c>
      <c r="M35" s="92" t="str">
        <f t="shared" si="1"/>
        <v/>
      </c>
      <c r="N35" s="93" t="str">
        <f t="shared" si="2"/>
        <v/>
      </c>
      <c r="O35" s="93" t="str">
        <f t="shared" si="3"/>
        <v/>
      </c>
      <c r="P35" s="94" t="str">
        <f>IF(OR(ISNUMBER(L35),ISNUMBER(M35),ISNUMBER(N35),ISNUMBER(O35),ISNUMBER(G35),ISNUMBER(K35)),SUM(L35,M35,N35,O35,('TT 1'!D36*0.3),(ANNUAL!D36*0.3)),"")</f>
        <v/>
      </c>
      <c r="Q35" s="89" t="str">
        <f>IF(ISNUMBER('UT1'!H37),'UT1'!H37,"")</f>
        <v/>
      </c>
      <c r="R35" s="89" t="str">
        <f>IF(ISNUMBER('UT 2'!H37),'UT 2'!H37,"")</f>
        <v/>
      </c>
      <c r="S35" s="89" t="str">
        <f>IF(ISNUMBER('UT 3 '!H37),'UT 3 '!H37,"")</f>
        <v/>
      </c>
      <c r="T35" s="90" t="str">
        <f>IF('TT 1'!H37&gt;0,'TT 1'!H37,"")</f>
        <v/>
      </c>
      <c r="U35" s="91" t="str">
        <f>IF('UT 4'!H37&gt;0,'UT 4'!H37,"")</f>
        <v/>
      </c>
      <c r="V35" s="91" t="str">
        <f>IF('UT 5PB1'!H37&gt;0,'UT 5PB1'!H37,"")</f>
        <v/>
      </c>
      <c r="W35" s="91" t="str">
        <f>IF('PREANNU PB2 '!H37&gt;0,'PREANNU PB2 '!H37,"")</f>
        <v/>
      </c>
      <c r="X35" s="90" t="str">
        <f>IF(ANNUAL!H37&gt;0,ANNUAL!H37,"")</f>
        <v/>
      </c>
      <c r="Y35" s="95" t="str">
        <f t="shared" si="4"/>
        <v/>
      </c>
      <c r="Z35" s="95" t="str">
        <f t="shared" si="5"/>
        <v/>
      </c>
      <c r="AA35" s="96" t="str">
        <f t="shared" si="6"/>
        <v/>
      </c>
      <c r="AB35" s="96" t="str">
        <f t="shared" si="7"/>
        <v/>
      </c>
      <c r="AC35" s="97" t="str">
        <f>IF(OR(ISNUMBER(Y35),ISNUMBER(Z35),ISNUMBER(AA35),ISNUMBER(AB35),ISNUMBER(T35),ISNUMBER(X35)),SUM(Y35,Z35,AA35,AB35,('TT 1'!E36*0.3),(ANNUAL!E36*0.3)),"")</f>
        <v/>
      </c>
      <c r="AD35" s="89" t="str">
        <f>IF(ISNUMBER('UT1'!K37),'UT1'!K37,"")</f>
        <v/>
      </c>
      <c r="AE35" s="89" t="str">
        <f>IF(ISNUMBER('UT 2'!K37),'UT 2'!K37,"")</f>
        <v/>
      </c>
      <c r="AF35" s="89" t="str">
        <f>IF(ISNUMBER('UT 3 '!K37),'UT 3 '!K37,"")</f>
        <v/>
      </c>
      <c r="AG35" s="90" t="str">
        <f>IF('TT 1'!K37&gt;0,'TT 1'!K37,"")</f>
        <v/>
      </c>
      <c r="AH35" s="91" t="str">
        <f>IF('UT 4'!K37&gt;0,'UT 4'!K37,"")</f>
        <v/>
      </c>
      <c r="AI35" s="91" t="str">
        <f>IF('UT 5PB1'!K37&gt;0,'UT 5PB1'!K37,"")</f>
        <v/>
      </c>
      <c r="AJ35" s="91" t="str">
        <f>IF('PREANNU PB2 '!K37&gt;0,'PREANNU PB2 '!K37,"")</f>
        <v/>
      </c>
      <c r="AK35" s="90" t="str">
        <f>IF(ANNUAL!K37&gt;0,ANNUAL!K37,"")</f>
        <v/>
      </c>
      <c r="AL35" s="95" t="str">
        <f t="shared" si="8"/>
        <v/>
      </c>
      <c r="AM35" s="95" t="str">
        <f t="shared" si="9"/>
        <v/>
      </c>
      <c r="AN35" s="96" t="str">
        <f t="shared" si="10"/>
        <v/>
      </c>
      <c r="AO35" s="96" t="str">
        <f t="shared" si="11"/>
        <v/>
      </c>
      <c r="AP35" s="97" t="str">
        <f>IF(OR(ISNUMBER(AL35),ISNUMBER(AM35),ISNUMBER(AN35),ISNUMBER(AO35),ISNUMBER(AG35),ISNUMBER(AK35)),SUM(AL35,AM35,AN35,AO35,('TT 1'!R36*0.3),(ANNUAL!R36*0.3)),"")</f>
        <v/>
      </c>
      <c r="AQ35" s="89" t="str">
        <f>IF(ISNUMBER('UT1'!N37),'UT1'!N37,"")</f>
        <v/>
      </c>
      <c r="AR35" s="89" t="str">
        <f>IF(ISNUMBER('UT 2'!N37),'UT 2'!N37,"")</f>
        <v/>
      </c>
      <c r="AS35" s="89" t="str">
        <f>IF(ISNUMBER('UT 3 '!N37),'UT 3 '!N37,"")</f>
        <v/>
      </c>
      <c r="AT35" s="90" t="str">
        <f>IF('TT 1'!N37&gt;0,'TT 1'!N37,"")</f>
        <v/>
      </c>
      <c r="AU35" s="91" t="str">
        <f>IF('UT 4'!N37&gt;0,'UT 4'!N37,"")</f>
        <v/>
      </c>
      <c r="AV35" s="91" t="str">
        <f>IF('UT 5PB1'!N37&gt;0,'UT 5PB1'!N37,"")</f>
        <v/>
      </c>
      <c r="AW35" s="91" t="str">
        <f>IF('PREANNU PB2 '!N37&gt;0,'PREANNU PB2 '!N37,"")</f>
        <v/>
      </c>
      <c r="AX35" s="90" t="str">
        <f>IF(ANNUAL!N37&gt;0,ANNUAL!N37,"")</f>
        <v/>
      </c>
      <c r="AY35" s="95" t="str">
        <f t="shared" si="12"/>
        <v/>
      </c>
      <c r="AZ35" s="95" t="str">
        <f t="shared" si="13"/>
        <v/>
      </c>
      <c r="BA35" s="96" t="str">
        <f t="shared" si="14"/>
        <v/>
      </c>
      <c r="BB35" s="96" t="str">
        <f t="shared" si="15"/>
        <v/>
      </c>
      <c r="BC35" s="97" t="str">
        <f>IF(OR(ISNUMBER(AY35),ISNUMBER(AZ35),ISNUMBER(BA35),ISNUMBER(BB35),ISNUMBER(AT35),ISNUMBER(AX35)),SUM(AY35,AZ35,BA35,BB35,('TT 1'!AC36*0.3),(ANNUAL!AE36*0.3)),"")</f>
        <v/>
      </c>
      <c r="BD35" s="89" t="str">
        <f>IF(ISNUMBER('UT1'!Q37),'UT1'!Q37,"")</f>
        <v/>
      </c>
      <c r="BE35" s="89" t="str">
        <f>IF(ISNUMBER('UT 2'!Q37),'UT 2'!Q37,"")</f>
        <v/>
      </c>
      <c r="BF35" s="89" t="str">
        <f>IF(ISNUMBER('UT 3 '!Q37),'UT 3 '!Q37,"")</f>
        <v/>
      </c>
      <c r="BG35" s="90" t="str">
        <f>IF('TT 1'!Q37&gt;0,'TT 1'!Q37,"")</f>
        <v/>
      </c>
      <c r="BH35" s="91" t="str">
        <f>IF('UT 4'!Q37&gt;0,'UT 4'!Q37,"")</f>
        <v/>
      </c>
      <c r="BI35" s="91" t="str">
        <f>IF('UT 5PB1'!Q37&gt;0,'UT 5PB1'!Q37,"")</f>
        <v/>
      </c>
      <c r="BJ35" s="91" t="str">
        <f>IF('PREANNU PB2 '!Q37&gt;0,'PREANNU PB2 '!Q37,"")</f>
        <v/>
      </c>
      <c r="BK35" s="90" t="str">
        <f>IF(ANNUAL!Q37&gt;0,ANNUAL!Q37,"")</f>
        <v/>
      </c>
      <c r="BL35" s="95" t="str">
        <f t="shared" si="16"/>
        <v/>
      </c>
      <c r="BM35" s="95" t="str">
        <f t="shared" si="17"/>
        <v/>
      </c>
      <c r="BN35" s="96" t="str">
        <f t="shared" si="18"/>
        <v/>
      </c>
      <c r="BO35" s="96" t="str">
        <f t="shared" si="19"/>
        <v/>
      </c>
      <c r="BP35" s="97" t="str">
        <f>IF(OR(ISNUMBER(BL35),ISNUMBER(BM35),ISNUMBER(BN35),ISNUMBER(BO35),ISNUMBER(BG35),ISNUMBER(BK35)),SUM(BL35,BM35,BN35,BO35,('TT 1'!AP36*0.3),(ANNUAL!AR36*0.3)),"")</f>
        <v/>
      </c>
      <c r="BQ35" s="89" t="str">
        <f>IF(ISNUMBER('UT1'!T37),'UT1'!T37,"")</f>
        <v/>
      </c>
      <c r="BR35" s="89" t="str">
        <f>IF(ISNUMBER('UT 2'!T37),'UT 2'!T37,"")</f>
        <v/>
      </c>
      <c r="BS35" s="89" t="str">
        <f>IF(ISNUMBER('UT 3 '!T37),'UT 3 '!T37,"")</f>
        <v/>
      </c>
      <c r="BT35" s="90" t="str">
        <f>IF('TT 1'!T37&gt;0,'TT 1'!T37,"")</f>
        <v/>
      </c>
      <c r="BU35" s="91" t="str">
        <f>IF('UT 4'!T37&gt;0,'UT 4'!T37,"")</f>
        <v/>
      </c>
      <c r="BV35" s="91" t="str">
        <f>IF('UT 5PB1'!T37&gt;0,'UT 5PB1'!T37,"")</f>
        <v/>
      </c>
      <c r="BW35" s="91" t="str">
        <f>IF('PREANNU PB2 '!T37&gt;0,'PREANNU PB2 '!T37,"")</f>
        <v/>
      </c>
      <c r="BX35" s="90" t="str">
        <f>IF(ANNUAL!T37&gt;0,ANNUAL!T37,"")</f>
        <v/>
      </c>
      <c r="BY35" s="95" t="str">
        <f t="shared" si="20"/>
        <v/>
      </c>
      <c r="BZ35" s="95" t="str">
        <f t="shared" si="21"/>
        <v/>
      </c>
      <c r="CA35" s="96" t="str">
        <f t="shared" si="22"/>
        <v/>
      </c>
      <c r="CB35" s="96" t="str">
        <f t="shared" si="23"/>
        <v/>
      </c>
      <c r="CC35" s="97" t="str">
        <f>IF(OR(ISNUMBER(BY35),ISNUMBER(BZ35),ISNUMBER(CA35),ISNUMBER(CB35),ISNUMBER(BT35),ISNUMBER(BX35)),SUM(BY35,BZ35,CA35,CB35,('TT 1'!BC36*0.3),(ANNUAL!BE36*0.3)),"")</f>
        <v/>
      </c>
      <c r="CD35" s="89" t="str">
        <f>IF(ISNUMBER('UT1'!W37),'UT1'!W37,"")</f>
        <v/>
      </c>
      <c r="CE35" s="89" t="str">
        <f>IF(ISNUMBER('UT 2'!W37),'UT 2'!W37,"")</f>
        <v/>
      </c>
      <c r="CF35" s="89" t="str">
        <f>IF(ISNUMBER('UT 3 '!W37),'UT 3 '!W37,"")</f>
        <v/>
      </c>
      <c r="CG35" s="90" t="str">
        <f>IF('TT 1'!W37&gt;0,'TT 1'!W37,"")</f>
        <v/>
      </c>
      <c r="CH35" s="91" t="str">
        <f>IF('UT 4'!W37&gt;0,'UT 4'!W37,"")</f>
        <v/>
      </c>
      <c r="CI35" s="91" t="str">
        <f>IF('UT 5PB1'!W37&gt;0,'UT 5PB1'!W37,"")</f>
        <v/>
      </c>
      <c r="CJ35" s="91" t="str">
        <f>IF('PREANNU PB2 '!W37&gt;0,'PREANNU PB2 '!W37,"")</f>
        <v/>
      </c>
      <c r="CK35" s="90" t="str">
        <f>IF(ANNUAL!W37&gt;0,ANNUAL!W37,"")</f>
        <v/>
      </c>
      <c r="CL35" s="95" t="str">
        <f t="shared" si="24"/>
        <v/>
      </c>
      <c r="CM35" s="95" t="str">
        <f t="shared" si="25"/>
        <v/>
      </c>
      <c r="CN35" s="96" t="str">
        <f t="shared" si="26"/>
        <v/>
      </c>
      <c r="CO35" s="96" t="str">
        <f t="shared" si="27"/>
        <v/>
      </c>
      <c r="CP35" s="97" t="str">
        <f>IF(OR(ISNUMBER(CL35),ISNUMBER(CM35),ISNUMBER(CN35),ISNUMBER(CO35),ISNUMBER(CG35),ISNUMBER(CK35)),SUM(CL35,CM35,CN35,CO35,('TT 1'!BP36*0.3),(ANNUAL!BR36*0.3)),"")</f>
        <v/>
      </c>
      <c r="CQ35" s="98" t="str">
        <f t="shared" si="28"/>
        <v/>
      </c>
      <c r="CR35" s="98" t="str">
        <f t="shared" si="29"/>
        <v/>
      </c>
      <c r="CS35" s="98" t="str">
        <f t="shared" si="30"/>
        <v/>
      </c>
      <c r="CT35" s="98" t="str">
        <f t="shared" si="31"/>
        <v/>
      </c>
      <c r="CU35" s="98" t="str">
        <f t="shared" si="32"/>
        <v/>
      </c>
      <c r="CV35" s="98" t="str">
        <f t="shared" si="33"/>
        <v/>
      </c>
      <c r="CW35" s="98" t="str">
        <f t="shared" si="34"/>
        <v/>
      </c>
      <c r="CX35" s="98">
        <f t="shared" si="35"/>
        <v>0</v>
      </c>
      <c r="CY35" s="57" t="e">
        <f>CX35/'Student Profile'!P36</f>
        <v>#DIV/0!</v>
      </c>
      <c r="CZ35" s="57">
        <f t="shared" si="36"/>
        <v>1</v>
      </c>
    </row>
    <row r="36" spans="1:104" ht="24.75" customHeight="1">
      <c r="A36" s="57" t="str">
        <f>ANNUAL!A38</f>
        <v/>
      </c>
      <c r="B36" s="87" t="str">
        <f>ANNUAL!B38</f>
        <v/>
      </c>
      <c r="C36" s="57" t="str">
        <f>IF('Student Profile'!D37&gt;0,'Student Profile'!D37,"")</f>
        <v/>
      </c>
      <c r="D36" s="89" t="str">
        <f>IF(ISNUMBER('UT1'!E38),'UT1'!E38,"")</f>
        <v/>
      </c>
      <c r="E36" s="89" t="str">
        <f>IF(ISNUMBER('UT 2'!E38),'UT 2'!E38,"")</f>
        <v/>
      </c>
      <c r="F36" s="89" t="str">
        <f>IF(ISNUMBER('UT 3 '!E38),'UT 3 '!E38,"")</f>
        <v/>
      </c>
      <c r="G36" s="90" t="str">
        <f>IF('TT 1'!E38&gt;0,'TT 1'!E38,"")</f>
        <v/>
      </c>
      <c r="H36" s="91" t="str">
        <f>IF('UT 4'!E38&gt;0,'UT 4'!E38,"")</f>
        <v/>
      </c>
      <c r="I36" s="91" t="str">
        <f>IF('UT 5PB1'!E38&gt;0,'UT 5PB1'!E38,"")</f>
        <v/>
      </c>
      <c r="J36" s="91" t="str">
        <f>IF('PREANNU PB2 '!E38&gt;0,'PREANNU PB2 '!E38,"")</f>
        <v/>
      </c>
      <c r="K36" s="90" t="str">
        <f>IF(ANNUAL!E38&gt;0,ANNUAL!E38,"")</f>
        <v/>
      </c>
      <c r="L36" s="92" t="str">
        <f t="shared" si="0"/>
        <v/>
      </c>
      <c r="M36" s="92" t="str">
        <f t="shared" si="1"/>
        <v/>
      </c>
      <c r="N36" s="93" t="str">
        <f t="shared" si="2"/>
        <v/>
      </c>
      <c r="O36" s="93" t="str">
        <f t="shared" si="3"/>
        <v/>
      </c>
      <c r="P36" s="94" t="str">
        <f>IF(OR(ISNUMBER(L36),ISNUMBER(M36),ISNUMBER(N36),ISNUMBER(O36),ISNUMBER(G36),ISNUMBER(K36)),SUM(L36,M36,N36,O36,('TT 1'!D37*0.3),(ANNUAL!D37*0.3)),"")</f>
        <v/>
      </c>
      <c r="Q36" s="89" t="str">
        <f>IF(ISNUMBER('UT1'!H38),'UT1'!H38,"")</f>
        <v/>
      </c>
      <c r="R36" s="89" t="str">
        <f>IF(ISNUMBER('UT 2'!H38),'UT 2'!H38,"")</f>
        <v/>
      </c>
      <c r="S36" s="89" t="str">
        <f>IF(ISNUMBER('UT 3 '!H38),'UT 3 '!H38,"")</f>
        <v/>
      </c>
      <c r="T36" s="90" t="str">
        <f>IF('TT 1'!H38&gt;0,'TT 1'!H38,"")</f>
        <v/>
      </c>
      <c r="U36" s="91" t="str">
        <f>IF('UT 4'!H38&gt;0,'UT 4'!H38,"")</f>
        <v/>
      </c>
      <c r="V36" s="91" t="str">
        <f>IF('UT 5PB1'!H38&gt;0,'UT 5PB1'!H38,"")</f>
        <v/>
      </c>
      <c r="W36" s="91" t="str">
        <f>IF('PREANNU PB2 '!H38&gt;0,'PREANNU PB2 '!H38,"")</f>
        <v/>
      </c>
      <c r="X36" s="90" t="str">
        <f>IF(ANNUAL!H38&gt;0,ANNUAL!H38,"")</f>
        <v/>
      </c>
      <c r="Y36" s="95" t="str">
        <f t="shared" si="4"/>
        <v/>
      </c>
      <c r="Z36" s="95" t="str">
        <f t="shared" si="5"/>
        <v/>
      </c>
      <c r="AA36" s="96" t="str">
        <f t="shared" si="6"/>
        <v/>
      </c>
      <c r="AB36" s="96" t="str">
        <f t="shared" si="7"/>
        <v/>
      </c>
      <c r="AC36" s="97" t="str">
        <f>IF(OR(ISNUMBER(Y36),ISNUMBER(Z36),ISNUMBER(AA36),ISNUMBER(AB36),ISNUMBER(T36),ISNUMBER(X36)),SUM(Y36,Z36,AA36,AB36,('TT 1'!E37*0.3),(ANNUAL!E37*0.3)),"")</f>
        <v/>
      </c>
      <c r="AD36" s="89" t="str">
        <f>IF(ISNUMBER('UT1'!K38),'UT1'!K38,"")</f>
        <v/>
      </c>
      <c r="AE36" s="89" t="str">
        <f>IF(ISNUMBER('UT 2'!K38),'UT 2'!K38,"")</f>
        <v/>
      </c>
      <c r="AF36" s="89" t="str">
        <f>IF(ISNUMBER('UT 3 '!K38),'UT 3 '!K38,"")</f>
        <v/>
      </c>
      <c r="AG36" s="90" t="str">
        <f>IF('TT 1'!K38&gt;0,'TT 1'!K38,"")</f>
        <v/>
      </c>
      <c r="AH36" s="91" t="str">
        <f>IF('UT 4'!K38&gt;0,'UT 4'!K38,"")</f>
        <v/>
      </c>
      <c r="AI36" s="91" t="str">
        <f>IF('UT 5PB1'!K38&gt;0,'UT 5PB1'!K38,"")</f>
        <v/>
      </c>
      <c r="AJ36" s="91" t="str">
        <f>IF('PREANNU PB2 '!K38&gt;0,'PREANNU PB2 '!K38,"")</f>
        <v/>
      </c>
      <c r="AK36" s="90" t="str">
        <f>IF(ANNUAL!K38&gt;0,ANNUAL!K38,"")</f>
        <v/>
      </c>
      <c r="AL36" s="95" t="str">
        <f t="shared" si="8"/>
        <v/>
      </c>
      <c r="AM36" s="95" t="str">
        <f t="shared" si="9"/>
        <v/>
      </c>
      <c r="AN36" s="96" t="str">
        <f t="shared" si="10"/>
        <v/>
      </c>
      <c r="AO36" s="96" t="str">
        <f t="shared" si="11"/>
        <v/>
      </c>
      <c r="AP36" s="97" t="str">
        <f>IF(OR(ISNUMBER(AL36),ISNUMBER(AM36),ISNUMBER(AN36),ISNUMBER(AO36),ISNUMBER(AG36),ISNUMBER(AK36)),SUM(AL36,AM36,AN36,AO36,('TT 1'!R37*0.3),(ANNUAL!R37*0.3)),"")</f>
        <v/>
      </c>
      <c r="AQ36" s="89" t="str">
        <f>IF(ISNUMBER('UT1'!N38),'UT1'!N38,"")</f>
        <v/>
      </c>
      <c r="AR36" s="89" t="str">
        <f>IF(ISNUMBER('UT 2'!N38),'UT 2'!N38,"")</f>
        <v/>
      </c>
      <c r="AS36" s="89" t="str">
        <f>IF(ISNUMBER('UT 3 '!N38),'UT 3 '!N38,"")</f>
        <v/>
      </c>
      <c r="AT36" s="90" t="str">
        <f>IF('TT 1'!N38&gt;0,'TT 1'!N38,"")</f>
        <v/>
      </c>
      <c r="AU36" s="91" t="str">
        <f>IF('UT 4'!N38&gt;0,'UT 4'!N38,"")</f>
        <v/>
      </c>
      <c r="AV36" s="91" t="str">
        <f>IF('UT 5PB1'!N38&gt;0,'UT 5PB1'!N38,"")</f>
        <v/>
      </c>
      <c r="AW36" s="91" t="str">
        <f>IF('PREANNU PB2 '!N38&gt;0,'PREANNU PB2 '!N38,"")</f>
        <v/>
      </c>
      <c r="AX36" s="90" t="str">
        <f>IF(ANNUAL!N38&gt;0,ANNUAL!N38,"")</f>
        <v/>
      </c>
      <c r="AY36" s="95" t="str">
        <f t="shared" si="12"/>
        <v/>
      </c>
      <c r="AZ36" s="95" t="str">
        <f t="shared" si="13"/>
        <v/>
      </c>
      <c r="BA36" s="96" t="str">
        <f t="shared" si="14"/>
        <v/>
      </c>
      <c r="BB36" s="96" t="str">
        <f t="shared" si="15"/>
        <v/>
      </c>
      <c r="BC36" s="97" t="str">
        <f>IF(OR(ISNUMBER(AY36),ISNUMBER(AZ36),ISNUMBER(BA36),ISNUMBER(BB36),ISNUMBER(AT36),ISNUMBER(AX36)),SUM(AY36,AZ36,BA36,BB36,('TT 1'!AC37*0.3),(ANNUAL!AE37*0.3)),"")</f>
        <v/>
      </c>
      <c r="BD36" s="89" t="str">
        <f>IF(ISNUMBER('UT1'!Q38),'UT1'!Q38,"")</f>
        <v/>
      </c>
      <c r="BE36" s="89" t="str">
        <f>IF(ISNUMBER('UT 2'!Q38),'UT 2'!Q38,"")</f>
        <v/>
      </c>
      <c r="BF36" s="89" t="str">
        <f>IF(ISNUMBER('UT 3 '!Q38),'UT 3 '!Q38,"")</f>
        <v/>
      </c>
      <c r="BG36" s="90" t="str">
        <f>IF('TT 1'!Q38&gt;0,'TT 1'!Q38,"")</f>
        <v/>
      </c>
      <c r="BH36" s="91" t="str">
        <f>IF('UT 4'!Q38&gt;0,'UT 4'!Q38,"")</f>
        <v/>
      </c>
      <c r="BI36" s="91" t="str">
        <f>IF('UT 5PB1'!Q38&gt;0,'UT 5PB1'!Q38,"")</f>
        <v/>
      </c>
      <c r="BJ36" s="91" t="str">
        <f>IF('PREANNU PB2 '!Q38&gt;0,'PREANNU PB2 '!Q38,"")</f>
        <v/>
      </c>
      <c r="BK36" s="90" t="str">
        <f>IF(ANNUAL!Q38&gt;0,ANNUAL!Q38,"")</f>
        <v/>
      </c>
      <c r="BL36" s="95" t="str">
        <f t="shared" si="16"/>
        <v/>
      </c>
      <c r="BM36" s="95" t="str">
        <f t="shared" si="17"/>
        <v/>
      </c>
      <c r="BN36" s="96" t="str">
        <f t="shared" si="18"/>
        <v/>
      </c>
      <c r="BO36" s="96" t="str">
        <f t="shared" si="19"/>
        <v/>
      </c>
      <c r="BP36" s="97" t="str">
        <f>IF(OR(ISNUMBER(BL36),ISNUMBER(BM36),ISNUMBER(BN36),ISNUMBER(BO36),ISNUMBER(BG36),ISNUMBER(BK36)),SUM(BL36,BM36,BN36,BO36,('TT 1'!AP37*0.3),(ANNUAL!AR37*0.3)),"")</f>
        <v/>
      </c>
      <c r="BQ36" s="89" t="str">
        <f>IF(ISNUMBER('UT1'!T38),'UT1'!T38,"")</f>
        <v/>
      </c>
      <c r="BR36" s="89" t="str">
        <f>IF(ISNUMBER('UT 2'!T38),'UT 2'!T38,"")</f>
        <v/>
      </c>
      <c r="BS36" s="89" t="str">
        <f>IF(ISNUMBER('UT 3 '!T38),'UT 3 '!T38,"")</f>
        <v/>
      </c>
      <c r="BT36" s="90" t="str">
        <f>IF('TT 1'!T38&gt;0,'TT 1'!T38,"")</f>
        <v/>
      </c>
      <c r="BU36" s="91" t="str">
        <f>IF('UT 4'!T38&gt;0,'UT 4'!T38,"")</f>
        <v/>
      </c>
      <c r="BV36" s="91" t="str">
        <f>IF('UT 5PB1'!T38&gt;0,'UT 5PB1'!T38,"")</f>
        <v/>
      </c>
      <c r="BW36" s="91" t="str">
        <f>IF('PREANNU PB2 '!T38&gt;0,'PREANNU PB2 '!T38,"")</f>
        <v/>
      </c>
      <c r="BX36" s="90" t="str">
        <f>IF(ANNUAL!T38&gt;0,ANNUAL!T38,"")</f>
        <v/>
      </c>
      <c r="BY36" s="95" t="str">
        <f t="shared" si="20"/>
        <v/>
      </c>
      <c r="BZ36" s="95" t="str">
        <f t="shared" si="21"/>
        <v/>
      </c>
      <c r="CA36" s="96" t="str">
        <f t="shared" si="22"/>
        <v/>
      </c>
      <c r="CB36" s="96" t="str">
        <f t="shared" si="23"/>
        <v/>
      </c>
      <c r="CC36" s="97" t="str">
        <f>IF(OR(ISNUMBER(BY36),ISNUMBER(BZ36),ISNUMBER(CA36),ISNUMBER(CB36),ISNUMBER(BT36),ISNUMBER(BX36)),SUM(BY36,BZ36,CA36,CB36,('TT 1'!BC37*0.3),(ANNUAL!BE37*0.3)),"")</f>
        <v/>
      </c>
      <c r="CD36" s="89" t="str">
        <f>IF(ISNUMBER('UT1'!W38),'UT1'!W38,"")</f>
        <v/>
      </c>
      <c r="CE36" s="89" t="str">
        <f>IF(ISNUMBER('UT 2'!W38),'UT 2'!W38,"")</f>
        <v/>
      </c>
      <c r="CF36" s="89" t="str">
        <f>IF(ISNUMBER('UT 3 '!W38),'UT 3 '!W38,"")</f>
        <v/>
      </c>
      <c r="CG36" s="90" t="str">
        <f>IF('TT 1'!W38&gt;0,'TT 1'!W38,"")</f>
        <v/>
      </c>
      <c r="CH36" s="91" t="str">
        <f>IF('UT 4'!W38&gt;0,'UT 4'!W38,"")</f>
        <v/>
      </c>
      <c r="CI36" s="91" t="str">
        <f>IF('UT 5PB1'!W38&gt;0,'UT 5PB1'!W38,"")</f>
        <v/>
      </c>
      <c r="CJ36" s="91" t="str">
        <f>IF('PREANNU PB2 '!W38&gt;0,'PREANNU PB2 '!W38,"")</f>
        <v/>
      </c>
      <c r="CK36" s="90" t="str">
        <f>IF(ANNUAL!W38&gt;0,ANNUAL!W38,"")</f>
        <v/>
      </c>
      <c r="CL36" s="95" t="str">
        <f t="shared" si="24"/>
        <v/>
      </c>
      <c r="CM36" s="95" t="str">
        <f t="shared" si="25"/>
        <v/>
      </c>
      <c r="CN36" s="96" t="str">
        <f t="shared" si="26"/>
        <v/>
      </c>
      <c r="CO36" s="96" t="str">
        <f t="shared" si="27"/>
        <v/>
      </c>
      <c r="CP36" s="97" t="str">
        <f>IF(OR(ISNUMBER(CL36),ISNUMBER(CM36),ISNUMBER(CN36),ISNUMBER(CO36),ISNUMBER(CG36),ISNUMBER(CK36)),SUM(CL36,CM36,CN36,CO36,('TT 1'!BP37*0.3),(ANNUAL!BR37*0.3)),"")</f>
        <v/>
      </c>
      <c r="CQ36" s="98" t="str">
        <f t="shared" si="28"/>
        <v/>
      </c>
      <c r="CR36" s="98" t="str">
        <f t="shared" si="29"/>
        <v/>
      </c>
      <c r="CS36" s="98" t="str">
        <f t="shared" si="30"/>
        <v/>
      </c>
      <c r="CT36" s="98" t="str">
        <f t="shared" si="31"/>
        <v/>
      </c>
      <c r="CU36" s="98" t="str">
        <f t="shared" si="32"/>
        <v/>
      </c>
      <c r="CV36" s="98" t="str">
        <f t="shared" si="33"/>
        <v/>
      </c>
      <c r="CW36" s="98" t="str">
        <f t="shared" si="34"/>
        <v/>
      </c>
      <c r="CX36" s="98">
        <f t="shared" si="35"/>
        <v>0</v>
      </c>
      <c r="CY36" s="57" t="e">
        <f>CX36/'Student Profile'!P37</f>
        <v>#DIV/0!</v>
      </c>
      <c r="CZ36" s="57">
        <f t="shared" si="36"/>
        <v>1</v>
      </c>
    </row>
    <row r="37" spans="1:104" ht="24.75" customHeight="1">
      <c r="A37" s="57" t="str">
        <f>ANNUAL!A39</f>
        <v/>
      </c>
      <c r="B37" s="87" t="str">
        <f>ANNUAL!B39</f>
        <v/>
      </c>
      <c r="C37" s="57" t="str">
        <f>IF('Student Profile'!D38&gt;0,'Student Profile'!D38,"")</f>
        <v/>
      </c>
      <c r="D37" s="89" t="str">
        <f>IF(ISNUMBER('UT1'!E39),'UT1'!E39,"")</f>
        <v/>
      </c>
      <c r="E37" s="89" t="str">
        <f>IF(ISNUMBER('UT 2'!E39),'UT 2'!E39,"")</f>
        <v/>
      </c>
      <c r="F37" s="89" t="str">
        <f>IF(ISNUMBER('UT 3 '!E39),'UT 3 '!E39,"")</f>
        <v/>
      </c>
      <c r="G37" s="90" t="str">
        <f>IF('TT 1'!E39&gt;0,'TT 1'!E39,"")</f>
        <v/>
      </c>
      <c r="H37" s="91" t="str">
        <f>IF('UT 4'!E39&gt;0,'UT 4'!E39,"")</f>
        <v/>
      </c>
      <c r="I37" s="91" t="str">
        <f>IF('UT 5PB1'!E39&gt;0,'UT 5PB1'!E39,"")</f>
        <v/>
      </c>
      <c r="J37" s="91" t="str">
        <f>IF('PREANNU PB2 '!E39&gt;0,'PREANNU PB2 '!E39,"")</f>
        <v/>
      </c>
      <c r="K37" s="90" t="str">
        <f>IF(ANNUAL!E39&gt;0,ANNUAL!E39,"")</f>
        <v/>
      </c>
      <c r="L37" s="92" t="str">
        <f t="shared" si="0"/>
        <v/>
      </c>
      <c r="M37" s="92" t="str">
        <f t="shared" si="1"/>
        <v/>
      </c>
      <c r="N37" s="93" t="str">
        <f t="shared" si="2"/>
        <v/>
      </c>
      <c r="O37" s="93" t="str">
        <f t="shared" si="3"/>
        <v/>
      </c>
      <c r="P37" s="94" t="str">
        <f>IF(OR(ISNUMBER(L37),ISNUMBER(M37),ISNUMBER(N37),ISNUMBER(O37),ISNUMBER(G37),ISNUMBER(K37)),SUM(L37,M37,N37,O37,('TT 1'!D38*0.3),(ANNUAL!D38*0.3)),"")</f>
        <v/>
      </c>
      <c r="Q37" s="89" t="str">
        <f>IF(ISNUMBER('UT1'!H39),'UT1'!H39,"")</f>
        <v/>
      </c>
      <c r="R37" s="89" t="str">
        <f>IF(ISNUMBER('UT 2'!H39),'UT 2'!H39,"")</f>
        <v/>
      </c>
      <c r="S37" s="89" t="str">
        <f>IF(ISNUMBER('UT 3 '!H39),'UT 3 '!H39,"")</f>
        <v/>
      </c>
      <c r="T37" s="90" t="str">
        <f>IF('TT 1'!H39&gt;0,'TT 1'!H39,"")</f>
        <v/>
      </c>
      <c r="U37" s="91" t="str">
        <f>IF('UT 4'!H39&gt;0,'UT 4'!H39,"")</f>
        <v/>
      </c>
      <c r="V37" s="91" t="str">
        <f>IF('UT 5PB1'!H39&gt;0,'UT 5PB1'!H39,"")</f>
        <v/>
      </c>
      <c r="W37" s="91" t="str">
        <f>IF('PREANNU PB2 '!H39&gt;0,'PREANNU PB2 '!H39,"")</f>
        <v/>
      </c>
      <c r="X37" s="90" t="str">
        <f>IF(ANNUAL!H39&gt;0,ANNUAL!H39,"")</f>
        <v/>
      </c>
      <c r="Y37" s="95" t="str">
        <f t="shared" si="4"/>
        <v/>
      </c>
      <c r="Z37" s="95" t="str">
        <f t="shared" si="5"/>
        <v/>
      </c>
      <c r="AA37" s="96" t="str">
        <f t="shared" si="6"/>
        <v/>
      </c>
      <c r="AB37" s="96" t="str">
        <f t="shared" si="7"/>
        <v/>
      </c>
      <c r="AC37" s="97" t="str">
        <f>IF(OR(ISNUMBER(Y37),ISNUMBER(Z37),ISNUMBER(AA37),ISNUMBER(AB37),ISNUMBER(T37),ISNUMBER(X37)),SUM(Y37,Z37,AA37,AB37,('TT 1'!E38*0.3),(ANNUAL!E38*0.3)),"")</f>
        <v/>
      </c>
      <c r="AD37" s="89" t="str">
        <f>IF(ISNUMBER('UT1'!K39),'UT1'!K39,"")</f>
        <v/>
      </c>
      <c r="AE37" s="89" t="str">
        <f>IF(ISNUMBER('UT 2'!K39),'UT 2'!K39,"")</f>
        <v/>
      </c>
      <c r="AF37" s="89" t="str">
        <f>IF(ISNUMBER('UT 3 '!K39),'UT 3 '!K39,"")</f>
        <v/>
      </c>
      <c r="AG37" s="90" t="str">
        <f>IF('TT 1'!K39&gt;0,'TT 1'!K39,"")</f>
        <v/>
      </c>
      <c r="AH37" s="91" t="str">
        <f>IF('UT 4'!K39&gt;0,'UT 4'!K39,"")</f>
        <v/>
      </c>
      <c r="AI37" s="91" t="str">
        <f>IF('UT 5PB1'!K39&gt;0,'UT 5PB1'!K39,"")</f>
        <v/>
      </c>
      <c r="AJ37" s="91" t="str">
        <f>IF('PREANNU PB2 '!K39&gt;0,'PREANNU PB2 '!K39,"")</f>
        <v/>
      </c>
      <c r="AK37" s="90" t="str">
        <f>IF(ANNUAL!K39&gt;0,ANNUAL!K39,"")</f>
        <v/>
      </c>
      <c r="AL37" s="95" t="str">
        <f t="shared" si="8"/>
        <v/>
      </c>
      <c r="AM37" s="95" t="str">
        <f t="shared" si="9"/>
        <v/>
      </c>
      <c r="AN37" s="96" t="str">
        <f t="shared" si="10"/>
        <v/>
      </c>
      <c r="AO37" s="96" t="str">
        <f t="shared" si="11"/>
        <v/>
      </c>
      <c r="AP37" s="97" t="str">
        <f>IF(OR(ISNUMBER(AL37),ISNUMBER(AM37),ISNUMBER(AN37),ISNUMBER(AO37),ISNUMBER(AG37),ISNUMBER(AK37)),SUM(AL37,AM37,AN37,AO37,('TT 1'!R38*0.3),(ANNUAL!R38*0.3)),"")</f>
        <v/>
      </c>
      <c r="AQ37" s="89" t="str">
        <f>IF(ISNUMBER('UT1'!N39),'UT1'!N39,"")</f>
        <v/>
      </c>
      <c r="AR37" s="89" t="str">
        <f>IF(ISNUMBER('UT 2'!N39),'UT 2'!N39,"")</f>
        <v/>
      </c>
      <c r="AS37" s="89" t="str">
        <f>IF(ISNUMBER('UT 3 '!N39),'UT 3 '!N39,"")</f>
        <v/>
      </c>
      <c r="AT37" s="90" t="str">
        <f>IF('TT 1'!N39&gt;0,'TT 1'!N39,"")</f>
        <v/>
      </c>
      <c r="AU37" s="91" t="str">
        <f>IF('UT 4'!N39&gt;0,'UT 4'!N39,"")</f>
        <v/>
      </c>
      <c r="AV37" s="91" t="str">
        <f>IF('UT 5PB1'!N39&gt;0,'UT 5PB1'!N39,"")</f>
        <v/>
      </c>
      <c r="AW37" s="91" t="str">
        <f>IF('PREANNU PB2 '!N39&gt;0,'PREANNU PB2 '!N39,"")</f>
        <v/>
      </c>
      <c r="AX37" s="90" t="str">
        <f>IF(ANNUAL!N39&gt;0,ANNUAL!N39,"")</f>
        <v/>
      </c>
      <c r="AY37" s="95" t="str">
        <f t="shared" si="12"/>
        <v/>
      </c>
      <c r="AZ37" s="95" t="str">
        <f t="shared" si="13"/>
        <v/>
      </c>
      <c r="BA37" s="96" t="str">
        <f t="shared" si="14"/>
        <v/>
      </c>
      <c r="BB37" s="96" t="str">
        <f t="shared" si="15"/>
        <v/>
      </c>
      <c r="BC37" s="97" t="str">
        <f>IF(OR(ISNUMBER(AY37),ISNUMBER(AZ37),ISNUMBER(BA37),ISNUMBER(BB37),ISNUMBER(AT37),ISNUMBER(AX37)),SUM(AY37,AZ37,BA37,BB37,('TT 1'!AC38*0.3),(ANNUAL!AE38*0.3)),"")</f>
        <v/>
      </c>
      <c r="BD37" s="89" t="str">
        <f>IF(ISNUMBER('UT1'!Q39),'UT1'!Q39,"")</f>
        <v/>
      </c>
      <c r="BE37" s="89" t="str">
        <f>IF(ISNUMBER('UT 2'!Q39),'UT 2'!Q39,"")</f>
        <v/>
      </c>
      <c r="BF37" s="89" t="str">
        <f>IF(ISNUMBER('UT 3 '!Q39),'UT 3 '!Q39,"")</f>
        <v/>
      </c>
      <c r="BG37" s="90" t="str">
        <f>IF('TT 1'!Q39&gt;0,'TT 1'!Q39,"")</f>
        <v/>
      </c>
      <c r="BH37" s="91" t="str">
        <f>IF('UT 4'!Q39&gt;0,'UT 4'!Q39,"")</f>
        <v/>
      </c>
      <c r="BI37" s="91" t="str">
        <f>IF('UT 5PB1'!Q39&gt;0,'UT 5PB1'!Q39,"")</f>
        <v/>
      </c>
      <c r="BJ37" s="91" t="str">
        <f>IF('PREANNU PB2 '!Q39&gt;0,'PREANNU PB2 '!Q39,"")</f>
        <v/>
      </c>
      <c r="BK37" s="90" t="str">
        <f>IF(ANNUAL!Q39&gt;0,ANNUAL!Q39,"")</f>
        <v/>
      </c>
      <c r="BL37" s="95" t="str">
        <f t="shared" si="16"/>
        <v/>
      </c>
      <c r="BM37" s="95" t="str">
        <f t="shared" si="17"/>
        <v/>
      </c>
      <c r="BN37" s="96" t="str">
        <f t="shared" si="18"/>
        <v/>
      </c>
      <c r="BO37" s="96" t="str">
        <f t="shared" si="19"/>
        <v/>
      </c>
      <c r="BP37" s="97" t="str">
        <f>IF(OR(ISNUMBER(BL37),ISNUMBER(BM37),ISNUMBER(BN37),ISNUMBER(BO37),ISNUMBER(BG37),ISNUMBER(BK37)),SUM(BL37,BM37,BN37,BO37,('TT 1'!AP38*0.3),(ANNUAL!AR38*0.3)),"")</f>
        <v/>
      </c>
      <c r="BQ37" s="89" t="str">
        <f>IF(ISNUMBER('UT1'!T39),'UT1'!T39,"")</f>
        <v/>
      </c>
      <c r="BR37" s="89" t="str">
        <f>IF(ISNUMBER('UT 2'!T39),'UT 2'!T39,"")</f>
        <v/>
      </c>
      <c r="BS37" s="89" t="str">
        <f>IF(ISNUMBER('UT 3 '!T39),'UT 3 '!T39,"")</f>
        <v/>
      </c>
      <c r="BT37" s="90" t="str">
        <f>IF('TT 1'!T39&gt;0,'TT 1'!T39,"")</f>
        <v/>
      </c>
      <c r="BU37" s="91" t="str">
        <f>IF('UT 4'!T39&gt;0,'UT 4'!T39,"")</f>
        <v/>
      </c>
      <c r="BV37" s="91" t="str">
        <f>IF('UT 5PB1'!T39&gt;0,'UT 5PB1'!T39,"")</f>
        <v/>
      </c>
      <c r="BW37" s="91" t="str">
        <f>IF('PREANNU PB2 '!T39&gt;0,'PREANNU PB2 '!T39,"")</f>
        <v/>
      </c>
      <c r="BX37" s="90" t="str">
        <f>IF(ANNUAL!T39&gt;0,ANNUAL!T39,"")</f>
        <v/>
      </c>
      <c r="BY37" s="95" t="str">
        <f t="shared" si="20"/>
        <v/>
      </c>
      <c r="BZ37" s="95" t="str">
        <f t="shared" si="21"/>
        <v/>
      </c>
      <c r="CA37" s="96" t="str">
        <f t="shared" si="22"/>
        <v/>
      </c>
      <c r="CB37" s="96" t="str">
        <f t="shared" si="23"/>
        <v/>
      </c>
      <c r="CC37" s="97" t="str">
        <f>IF(OR(ISNUMBER(BY37),ISNUMBER(BZ37),ISNUMBER(CA37),ISNUMBER(CB37),ISNUMBER(BT37),ISNUMBER(BX37)),SUM(BY37,BZ37,CA37,CB37,('TT 1'!BC38*0.3),(ANNUAL!BE38*0.3)),"")</f>
        <v/>
      </c>
      <c r="CD37" s="89" t="str">
        <f>IF(ISNUMBER('UT1'!W39),'UT1'!W39,"")</f>
        <v/>
      </c>
      <c r="CE37" s="89" t="str">
        <f>IF(ISNUMBER('UT 2'!W39),'UT 2'!W39,"")</f>
        <v/>
      </c>
      <c r="CF37" s="89" t="str">
        <f>IF(ISNUMBER('UT 3 '!W39),'UT 3 '!W39,"")</f>
        <v/>
      </c>
      <c r="CG37" s="90" t="str">
        <f>IF('TT 1'!W39&gt;0,'TT 1'!W39,"")</f>
        <v/>
      </c>
      <c r="CH37" s="91" t="str">
        <f>IF('UT 4'!W39&gt;0,'UT 4'!W39,"")</f>
        <v/>
      </c>
      <c r="CI37" s="91" t="str">
        <f>IF('UT 5PB1'!W39&gt;0,'UT 5PB1'!W39,"")</f>
        <v/>
      </c>
      <c r="CJ37" s="91" t="str">
        <f>IF('PREANNU PB2 '!W39&gt;0,'PREANNU PB2 '!W39,"")</f>
        <v/>
      </c>
      <c r="CK37" s="90" t="str">
        <f>IF(ANNUAL!W39&gt;0,ANNUAL!W39,"")</f>
        <v/>
      </c>
      <c r="CL37" s="95" t="str">
        <f t="shared" si="24"/>
        <v/>
      </c>
      <c r="CM37" s="95" t="str">
        <f t="shared" si="25"/>
        <v/>
      </c>
      <c r="CN37" s="96" t="str">
        <f t="shared" si="26"/>
        <v/>
      </c>
      <c r="CO37" s="96" t="str">
        <f t="shared" si="27"/>
        <v/>
      </c>
      <c r="CP37" s="97" t="str">
        <f>IF(OR(ISNUMBER(CL37),ISNUMBER(CM37),ISNUMBER(CN37),ISNUMBER(CO37),ISNUMBER(CG37),ISNUMBER(CK37)),SUM(CL37,CM37,CN37,CO37,('TT 1'!BP38*0.3),(ANNUAL!BR38*0.3)),"")</f>
        <v/>
      </c>
      <c r="CQ37" s="98" t="str">
        <f t="shared" si="28"/>
        <v/>
      </c>
      <c r="CR37" s="98" t="str">
        <f t="shared" si="29"/>
        <v/>
      </c>
      <c r="CS37" s="98" t="str">
        <f t="shared" si="30"/>
        <v/>
      </c>
      <c r="CT37" s="98" t="str">
        <f t="shared" si="31"/>
        <v/>
      </c>
      <c r="CU37" s="98" t="str">
        <f t="shared" si="32"/>
        <v/>
      </c>
      <c r="CV37" s="98" t="str">
        <f t="shared" si="33"/>
        <v/>
      </c>
      <c r="CW37" s="98" t="str">
        <f t="shared" si="34"/>
        <v/>
      </c>
      <c r="CX37" s="98">
        <f t="shared" si="35"/>
        <v>0</v>
      </c>
      <c r="CY37" s="57" t="e">
        <f>CX37/'Student Profile'!P38</f>
        <v>#DIV/0!</v>
      </c>
      <c r="CZ37" s="57">
        <f t="shared" si="36"/>
        <v>1</v>
      </c>
    </row>
    <row r="38" spans="1:104" ht="24.75" customHeight="1">
      <c r="A38" s="57" t="str">
        <f>ANNUAL!A40</f>
        <v/>
      </c>
      <c r="B38" s="87" t="str">
        <f>ANNUAL!B40</f>
        <v/>
      </c>
      <c r="C38" s="57" t="str">
        <f>IF('Student Profile'!D39&gt;0,'Student Profile'!D39,"")</f>
        <v/>
      </c>
      <c r="D38" s="89" t="str">
        <f>IF(ISNUMBER('UT1'!E40),'UT1'!E40,"")</f>
        <v/>
      </c>
      <c r="E38" s="89" t="str">
        <f>IF(ISNUMBER('UT 2'!E40),'UT 2'!E40,"")</f>
        <v/>
      </c>
      <c r="F38" s="89" t="str">
        <f>IF(ISNUMBER('UT 3 '!E40),'UT 3 '!E40,"")</f>
        <v/>
      </c>
      <c r="G38" s="90" t="str">
        <f>IF('TT 1'!E40&gt;0,'TT 1'!E40,"")</f>
        <v/>
      </c>
      <c r="H38" s="91" t="str">
        <f>IF('UT 4'!E40&gt;0,'UT 4'!E40,"")</f>
        <v/>
      </c>
      <c r="I38" s="91" t="str">
        <f>IF('UT 5PB1'!E40&gt;0,'UT 5PB1'!E40,"")</f>
        <v/>
      </c>
      <c r="J38" s="91" t="str">
        <f>IF('PREANNU PB2 '!E40&gt;0,'PREANNU PB2 '!E40,"")</f>
        <v/>
      </c>
      <c r="K38" s="90" t="str">
        <f>IF(ANNUAL!E40&gt;0,ANNUAL!E40,"")</f>
        <v/>
      </c>
      <c r="L38" s="92" t="str">
        <f t="shared" si="0"/>
        <v/>
      </c>
      <c r="M38" s="92" t="str">
        <f t="shared" si="1"/>
        <v/>
      </c>
      <c r="N38" s="93" t="str">
        <f t="shared" si="2"/>
        <v/>
      </c>
      <c r="O38" s="93" t="str">
        <f t="shared" si="3"/>
        <v/>
      </c>
      <c r="P38" s="94" t="str">
        <f>IF(OR(ISNUMBER(L38),ISNUMBER(M38),ISNUMBER(N38),ISNUMBER(O38),ISNUMBER(G38),ISNUMBER(K38)),SUM(L38,M38,N38,O38,('TT 1'!D39*0.3),(ANNUAL!D39*0.3)),"")</f>
        <v/>
      </c>
      <c r="Q38" s="89" t="str">
        <f>IF(ISNUMBER('UT1'!H40),'UT1'!H40,"")</f>
        <v/>
      </c>
      <c r="R38" s="89" t="str">
        <f>IF(ISNUMBER('UT 2'!H40),'UT 2'!H40,"")</f>
        <v/>
      </c>
      <c r="S38" s="89" t="str">
        <f>IF(ISNUMBER('UT 3 '!H40),'UT 3 '!H40,"")</f>
        <v/>
      </c>
      <c r="T38" s="90" t="str">
        <f>IF('TT 1'!H40&gt;0,'TT 1'!H40,"")</f>
        <v/>
      </c>
      <c r="U38" s="91" t="str">
        <f>IF('UT 4'!H40&gt;0,'UT 4'!H40,"")</f>
        <v/>
      </c>
      <c r="V38" s="91" t="str">
        <f>IF('UT 5PB1'!H40&gt;0,'UT 5PB1'!H40,"")</f>
        <v/>
      </c>
      <c r="W38" s="91" t="str">
        <f>IF('PREANNU PB2 '!H40&gt;0,'PREANNU PB2 '!H40,"")</f>
        <v/>
      </c>
      <c r="X38" s="90" t="str">
        <f>IF(ANNUAL!H40&gt;0,ANNUAL!H40,"")</f>
        <v/>
      </c>
      <c r="Y38" s="95" t="str">
        <f t="shared" si="4"/>
        <v/>
      </c>
      <c r="Z38" s="95" t="str">
        <f t="shared" si="5"/>
        <v/>
      </c>
      <c r="AA38" s="96" t="str">
        <f t="shared" si="6"/>
        <v/>
      </c>
      <c r="AB38" s="96" t="str">
        <f t="shared" si="7"/>
        <v/>
      </c>
      <c r="AC38" s="97" t="str">
        <f>IF(OR(ISNUMBER(Y38),ISNUMBER(Z38),ISNUMBER(AA38),ISNUMBER(AB38),ISNUMBER(T38),ISNUMBER(X38)),SUM(Y38,Z38,AA38,AB38,('TT 1'!E39*0.3),(ANNUAL!E39*0.3)),"")</f>
        <v/>
      </c>
      <c r="AD38" s="89" t="str">
        <f>IF(ISNUMBER('UT1'!K40),'UT1'!K40,"")</f>
        <v/>
      </c>
      <c r="AE38" s="89" t="str">
        <f>IF(ISNUMBER('UT 2'!K40),'UT 2'!K40,"")</f>
        <v/>
      </c>
      <c r="AF38" s="89" t="str">
        <f>IF(ISNUMBER('UT 3 '!K40),'UT 3 '!K40,"")</f>
        <v/>
      </c>
      <c r="AG38" s="90" t="str">
        <f>IF('TT 1'!K40&gt;0,'TT 1'!K40,"")</f>
        <v/>
      </c>
      <c r="AH38" s="91" t="str">
        <f>IF('UT 4'!K40&gt;0,'UT 4'!K40,"")</f>
        <v/>
      </c>
      <c r="AI38" s="91" t="str">
        <f>IF('UT 5PB1'!K40&gt;0,'UT 5PB1'!K40,"")</f>
        <v/>
      </c>
      <c r="AJ38" s="91" t="str">
        <f>IF('PREANNU PB2 '!K40&gt;0,'PREANNU PB2 '!K40,"")</f>
        <v/>
      </c>
      <c r="AK38" s="90" t="str">
        <f>IF(ANNUAL!K40&gt;0,ANNUAL!K40,"")</f>
        <v/>
      </c>
      <c r="AL38" s="95" t="str">
        <f t="shared" si="8"/>
        <v/>
      </c>
      <c r="AM38" s="95" t="str">
        <f t="shared" si="9"/>
        <v/>
      </c>
      <c r="AN38" s="96" t="str">
        <f t="shared" si="10"/>
        <v/>
      </c>
      <c r="AO38" s="96" t="str">
        <f t="shared" si="11"/>
        <v/>
      </c>
      <c r="AP38" s="97" t="str">
        <f>IF(OR(ISNUMBER(AL38),ISNUMBER(AM38),ISNUMBER(AN38),ISNUMBER(AO38),ISNUMBER(AG38),ISNUMBER(AK38)),SUM(AL38,AM38,AN38,AO38,('TT 1'!R39*0.3),(ANNUAL!R39*0.3)),"")</f>
        <v/>
      </c>
      <c r="AQ38" s="89" t="str">
        <f>IF(ISNUMBER('UT1'!N40),'UT1'!N40,"")</f>
        <v/>
      </c>
      <c r="AR38" s="89" t="str">
        <f>IF(ISNUMBER('UT 2'!N40),'UT 2'!N40,"")</f>
        <v/>
      </c>
      <c r="AS38" s="89" t="str">
        <f>IF(ISNUMBER('UT 3 '!N40),'UT 3 '!N40,"")</f>
        <v/>
      </c>
      <c r="AT38" s="90" t="str">
        <f>IF('TT 1'!N40&gt;0,'TT 1'!N40,"")</f>
        <v/>
      </c>
      <c r="AU38" s="91" t="str">
        <f>IF('UT 4'!N40&gt;0,'UT 4'!N40,"")</f>
        <v/>
      </c>
      <c r="AV38" s="91" t="str">
        <f>IF('UT 5PB1'!N40&gt;0,'UT 5PB1'!N40,"")</f>
        <v/>
      </c>
      <c r="AW38" s="91" t="str">
        <f>IF('PREANNU PB2 '!N40&gt;0,'PREANNU PB2 '!N40,"")</f>
        <v/>
      </c>
      <c r="AX38" s="90" t="str">
        <f>IF(ANNUAL!N40&gt;0,ANNUAL!N40,"")</f>
        <v/>
      </c>
      <c r="AY38" s="95" t="str">
        <f t="shared" si="12"/>
        <v/>
      </c>
      <c r="AZ38" s="95" t="str">
        <f t="shared" si="13"/>
        <v/>
      </c>
      <c r="BA38" s="96" t="str">
        <f t="shared" si="14"/>
        <v/>
      </c>
      <c r="BB38" s="96" t="str">
        <f t="shared" si="15"/>
        <v/>
      </c>
      <c r="BC38" s="97" t="str">
        <f>IF(OR(ISNUMBER(AY38),ISNUMBER(AZ38),ISNUMBER(BA38),ISNUMBER(BB38),ISNUMBER(AT38),ISNUMBER(AX38)),SUM(AY38,AZ38,BA38,BB38,('TT 1'!AC39*0.3),(ANNUAL!AE39*0.3)),"")</f>
        <v/>
      </c>
      <c r="BD38" s="89" t="str">
        <f>IF(ISNUMBER('UT1'!Q40),'UT1'!Q40,"")</f>
        <v/>
      </c>
      <c r="BE38" s="89" t="str">
        <f>IF(ISNUMBER('UT 2'!Q40),'UT 2'!Q40,"")</f>
        <v/>
      </c>
      <c r="BF38" s="89" t="str">
        <f>IF(ISNUMBER('UT 3 '!Q40),'UT 3 '!Q40,"")</f>
        <v/>
      </c>
      <c r="BG38" s="90" t="str">
        <f>IF('TT 1'!Q40&gt;0,'TT 1'!Q40,"")</f>
        <v/>
      </c>
      <c r="BH38" s="91" t="str">
        <f>IF('UT 4'!Q40&gt;0,'UT 4'!Q40,"")</f>
        <v/>
      </c>
      <c r="BI38" s="91" t="str">
        <f>IF('UT 5PB1'!Q40&gt;0,'UT 5PB1'!Q40,"")</f>
        <v/>
      </c>
      <c r="BJ38" s="91" t="str">
        <f>IF('PREANNU PB2 '!Q40&gt;0,'PREANNU PB2 '!Q40,"")</f>
        <v/>
      </c>
      <c r="BK38" s="90" t="str">
        <f>IF(ANNUAL!Q40&gt;0,ANNUAL!Q40,"")</f>
        <v/>
      </c>
      <c r="BL38" s="95" t="str">
        <f t="shared" si="16"/>
        <v/>
      </c>
      <c r="BM38" s="95" t="str">
        <f t="shared" si="17"/>
        <v/>
      </c>
      <c r="BN38" s="96" t="str">
        <f t="shared" si="18"/>
        <v/>
      </c>
      <c r="BO38" s="96" t="str">
        <f t="shared" si="19"/>
        <v/>
      </c>
      <c r="BP38" s="97" t="str">
        <f>IF(OR(ISNUMBER(BL38),ISNUMBER(BM38),ISNUMBER(BN38),ISNUMBER(BO38),ISNUMBER(BG38),ISNUMBER(BK38)),SUM(BL38,BM38,BN38,BO38,('TT 1'!AP39*0.3),(ANNUAL!AR39*0.3)),"")</f>
        <v/>
      </c>
      <c r="BQ38" s="89" t="str">
        <f>IF(ISNUMBER('UT1'!T40),'UT1'!T40,"")</f>
        <v/>
      </c>
      <c r="BR38" s="89" t="str">
        <f>IF(ISNUMBER('UT 2'!T40),'UT 2'!T40,"")</f>
        <v/>
      </c>
      <c r="BS38" s="89" t="str">
        <f>IF(ISNUMBER('UT 3 '!T40),'UT 3 '!T40,"")</f>
        <v/>
      </c>
      <c r="BT38" s="90" t="str">
        <f>IF('TT 1'!T40&gt;0,'TT 1'!T40,"")</f>
        <v/>
      </c>
      <c r="BU38" s="91" t="str">
        <f>IF('UT 4'!T40&gt;0,'UT 4'!T40,"")</f>
        <v/>
      </c>
      <c r="BV38" s="91" t="str">
        <f>IF('UT 5PB1'!T40&gt;0,'UT 5PB1'!T40,"")</f>
        <v/>
      </c>
      <c r="BW38" s="91" t="str">
        <f>IF('PREANNU PB2 '!T40&gt;0,'PREANNU PB2 '!T40,"")</f>
        <v/>
      </c>
      <c r="BX38" s="90" t="str">
        <f>IF(ANNUAL!T40&gt;0,ANNUAL!T40,"")</f>
        <v/>
      </c>
      <c r="BY38" s="95" t="str">
        <f t="shared" si="20"/>
        <v/>
      </c>
      <c r="BZ38" s="95" t="str">
        <f t="shared" si="21"/>
        <v/>
      </c>
      <c r="CA38" s="96" t="str">
        <f t="shared" si="22"/>
        <v/>
      </c>
      <c r="CB38" s="96" t="str">
        <f t="shared" si="23"/>
        <v/>
      </c>
      <c r="CC38" s="97" t="str">
        <f>IF(OR(ISNUMBER(BY38),ISNUMBER(BZ38),ISNUMBER(CA38),ISNUMBER(CB38),ISNUMBER(BT38),ISNUMBER(BX38)),SUM(BY38,BZ38,CA38,CB38,('TT 1'!BC39*0.3),(ANNUAL!BE39*0.3)),"")</f>
        <v/>
      </c>
      <c r="CD38" s="89" t="str">
        <f>IF(ISNUMBER('UT1'!W40),'UT1'!W40,"")</f>
        <v/>
      </c>
      <c r="CE38" s="89" t="str">
        <f>IF(ISNUMBER('UT 2'!W40),'UT 2'!W40,"")</f>
        <v/>
      </c>
      <c r="CF38" s="89" t="str">
        <f>IF(ISNUMBER('UT 3 '!W40),'UT 3 '!W40,"")</f>
        <v/>
      </c>
      <c r="CG38" s="90" t="str">
        <f>IF('TT 1'!W40&gt;0,'TT 1'!W40,"")</f>
        <v/>
      </c>
      <c r="CH38" s="91" t="str">
        <f>IF('UT 4'!W40&gt;0,'UT 4'!W40,"")</f>
        <v/>
      </c>
      <c r="CI38" s="91" t="str">
        <f>IF('UT 5PB1'!W40&gt;0,'UT 5PB1'!W40,"")</f>
        <v/>
      </c>
      <c r="CJ38" s="91" t="str">
        <f>IF('PREANNU PB2 '!W40&gt;0,'PREANNU PB2 '!W40,"")</f>
        <v/>
      </c>
      <c r="CK38" s="90" t="str">
        <f>IF(ANNUAL!W40&gt;0,ANNUAL!W40,"")</f>
        <v/>
      </c>
      <c r="CL38" s="95" t="str">
        <f t="shared" si="24"/>
        <v/>
      </c>
      <c r="CM38" s="95" t="str">
        <f t="shared" si="25"/>
        <v/>
      </c>
      <c r="CN38" s="96" t="str">
        <f t="shared" si="26"/>
        <v/>
      </c>
      <c r="CO38" s="96" t="str">
        <f t="shared" si="27"/>
        <v/>
      </c>
      <c r="CP38" s="97" t="str">
        <f>IF(OR(ISNUMBER(CL38),ISNUMBER(CM38),ISNUMBER(CN38),ISNUMBER(CO38),ISNUMBER(CG38),ISNUMBER(CK38)),SUM(CL38,CM38,CN38,CO38,('TT 1'!BP39*0.3),(ANNUAL!BR39*0.3)),"")</f>
        <v/>
      </c>
      <c r="CQ38" s="98" t="str">
        <f t="shared" si="28"/>
        <v/>
      </c>
      <c r="CR38" s="98" t="str">
        <f t="shared" si="29"/>
        <v/>
      </c>
      <c r="CS38" s="98" t="str">
        <f t="shared" si="30"/>
        <v/>
      </c>
      <c r="CT38" s="98" t="str">
        <f t="shared" si="31"/>
        <v/>
      </c>
      <c r="CU38" s="98" t="str">
        <f t="shared" si="32"/>
        <v/>
      </c>
      <c r="CV38" s="98" t="str">
        <f t="shared" si="33"/>
        <v/>
      </c>
      <c r="CW38" s="98" t="str">
        <f t="shared" si="34"/>
        <v/>
      </c>
      <c r="CX38" s="98">
        <f t="shared" si="35"/>
        <v>0</v>
      </c>
      <c r="CY38" s="57" t="e">
        <f>CX38/'Student Profile'!P39</f>
        <v>#DIV/0!</v>
      </c>
      <c r="CZ38" s="57">
        <f t="shared" si="36"/>
        <v>1</v>
      </c>
    </row>
    <row r="39" spans="1:104" ht="24.75" customHeight="1">
      <c r="A39" s="57" t="str">
        <f>ANNUAL!A41</f>
        <v/>
      </c>
      <c r="B39" s="87" t="str">
        <f>ANNUAL!B41</f>
        <v/>
      </c>
      <c r="C39" s="57" t="str">
        <f>IF('Student Profile'!D40&gt;0,'Student Profile'!D40,"")</f>
        <v/>
      </c>
      <c r="D39" s="89" t="str">
        <f>IF(ISNUMBER('UT1'!E41),'UT1'!E41,"")</f>
        <v/>
      </c>
      <c r="E39" s="89" t="str">
        <f>IF(ISNUMBER('UT 2'!E41),'UT 2'!E41,"")</f>
        <v/>
      </c>
      <c r="F39" s="89" t="str">
        <f>IF(ISNUMBER('UT 3 '!E41),'UT 3 '!E41,"")</f>
        <v/>
      </c>
      <c r="G39" s="90" t="str">
        <f>IF('TT 1'!E41&gt;0,'TT 1'!E41,"")</f>
        <v/>
      </c>
      <c r="H39" s="91" t="str">
        <f>IF('UT 4'!E41&gt;0,'UT 4'!E41,"")</f>
        <v/>
      </c>
      <c r="I39" s="91" t="str">
        <f>IF('UT 5PB1'!E41&gt;0,'UT 5PB1'!E41,"")</f>
        <v/>
      </c>
      <c r="J39" s="91" t="str">
        <f>IF('PREANNU PB2 '!E41&gt;0,'PREANNU PB2 '!E41,"")</f>
        <v/>
      </c>
      <c r="K39" s="90" t="str">
        <f>IF(ANNUAL!E41&gt;0,ANNUAL!E41,"")</f>
        <v/>
      </c>
      <c r="L39" s="92" t="str">
        <f t="shared" si="0"/>
        <v/>
      </c>
      <c r="M39" s="92" t="str">
        <f t="shared" si="1"/>
        <v/>
      </c>
      <c r="N39" s="93" t="str">
        <f t="shared" si="2"/>
        <v/>
      </c>
      <c r="O39" s="93" t="str">
        <f t="shared" si="3"/>
        <v/>
      </c>
      <c r="P39" s="94" t="str">
        <f>IF(OR(ISNUMBER(L39),ISNUMBER(M39),ISNUMBER(N39),ISNUMBER(O39),ISNUMBER(G39),ISNUMBER(K39)),SUM(L39,M39,N39,O39,('TT 1'!D40*0.3),(ANNUAL!D40*0.3)),"")</f>
        <v/>
      </c>
      <c r="Q39" s="89" t="str">
        <f>IF(ISNUMBER('UT1'!H41),'UT1'!H41,"")</f>
        <v/>
      </c>
      <c r="R39" s="89" t="str">
        <f>IF(ISNUMBER('UT 2'!H41),'UT 2'!H41,"")</f>
        <v/>
      </c>
      <c r="S39" s="89" t="str">
        <f>IF(ISNUMBER('UT 3 '!H41),'UT 3 '!H41,"")</f>
        <v/>
      </c>
      <c r="T39" s="90" t="str">
        <f>IF('TT 1'!H41&gt;0,'TT 1'!H41,"")</f>
        <v/>
      </c>
      <c r="U39" s="91" t="str">
        <f>IF('UT 4'!H41&gt;0,'UT 4'!H41,"")</f>
        <v/>
      </c>
      <c r="V39" s="91" t="str">
        <f>IF('UT 5PB1'!H41&gt;0,'UT 5PB1'!H41,"")</f>
        <v/>
      </c>
      <c r="W39" s="91" t="str">
        <f>IF('PREANNU PB2 '!H41&gt;0,'PREANNU PB2 '!H41,"")</f>
        <v/>
      </c>
      <c r="X39" s="90" t="str">
        <f>IF(ANNUAL!H41&gt;0,ANNUAL!H41,"")</f>
        <v/>
      </c>
      <c r="Y39" s="95" t="str">
        <f t="shared" si="4"/>
        <v/>
      </c>
      <c r="Z39" s="95" t="str">
        <f t="shared" si="5"/>
        <v/>
      </c>
      <c r="AA39" s="96" t="str">
        <f t="shared" si="6"/>
        <v/>
      </c>
      <c r="AB39" s="96" t="str">
        <f t="shared" si="7"/>
        <v/>
      </c>
      <c r="AC39" s="97" t="str">
        <f>IF(OR(ISNUMBER(Y39),ISNUMBER(Z39),ISNUMBER(AA39),ISNUMBER(AB39),ISNUMBER(T39),ISNUMBER(X39)),SUM(Y39,Z39,AA39,AB39,('TT 1'!E40*0.3),(ANNUAL!E40*0.3)),"")</f>
        <v/>
      </c>
      <c r="AD39" s="89" t="str">
        <f>IF(ISNUMBER('UT1'!K41),'UT1'!K41,"")</f>
        <v/>
      </c>
      <c r="AE39" s="89" t="str">
        <f>IF(ISNUMBER('UT 2'!K41),'UT 2'!K41,"")</f>
        <v/>
      </c>
      <c r="AF39" s="89" t="str">
        <f>IF(ISNUMBER('UT 3 '!K41),'UT 3 '!K41,"")</f>
        <v/>
      </c>
      <c r="AG39" s="90" t="str">
        <f>IF('TT 1'!K41&gt;0,'TT 1'!K41,"")</f>
        <v/>
      </c>
      <c r="AH39" s="91" t="str">
        <f>IF('UT 4'!K41&gt;0,'UT 4'!K41,"")</f>
        <v/>
      </c>
      <c r="AI39" s="91" t="str">
        <f>IF('UT 5PB1'!K41&gt;0,'UT 5PB1'!K41,"")</f>
        <v/>
      </c>
      <c r="AJ39" s="91" t="str">
        <f>IF('PREANNU PB2 '!K41&gt;0,'PREANNU PB2 '!K41,"")</f>
        <v/>
      </c>
      <c r="AK39" s="90" t="str">
        <f>IF(ANNUAL!K41&gt;0,ANNUAL!K41,"")</f>
        <v/>
      </c>
      <c r="AL39" s="95" t="str">
        <f t="shared" si="8"/>
        <v/>
      </c>
      <c r="AM39" s="95" t="str">
        <f t="shared" si="9"/>
        <v/>
      </c>
      <c r="AN39" s="96" t="str">
        <f t="shared" si="10"/>
        <v/>
      </c>
      <c r="AO39" s="96" t="str">
        <f t="shared" si="11"/>
        <v/>
      </c>
      <c r="AP39" s="97" t="str">
        <f>IF(OR(ISNUMBER(AL39),ISNUMBER(AM39),ISNUMBER(AN39),ISNUMBER(AO39),ISNUMBER(AG39),ISNUMBER(AK39)),SUM(AL39,AM39,AN39,AO39,('TT 1'!R40*0.3),(ANNUAL!R40*0.3)),"")</f>
        <v/>
      </c>
      <c r="AQ39" s="89" t="str">
        <f>IF(ISNUMBER('UT1'!N41),'UT1'!N41,"")</f>
        <v/>
      </c>
      <c r="AR39" s="89" t="str">
        <f>IF(ISNUMBER('UT 2'!N41),'UT 2'!N41,"")</f>
        <v/>
      </c>
      <c r="AS39" s="89" t="str">
        <f>IF(ISNUMBER('UT 3 '!N41),'UT 3 '!N41,"")</f>
        <v/>
      </c>
      <c r="AT39" s="90" t="str">
        <f>IF('TT 1'!N41&gt;0,'TT 1'!N41,"")</f>
        <v/>
      </c>
      <c r="AU39" s="91" t="str">
        <f>IF('UT 4'!N41&gt;0,'UT 4'!N41,"")</f>
        <v/>
      </c>
      <c r="AV39" s="91" t="str">
        <f>IF('UT 5PB1'!N41&gt;0,'UT 5PB1'!N41,"")</f>
        <v/>
      </c>
      <c r="AW39" s="91" t="str">
        <f>IF('PREANNU PB2 '!N41&gt;0,'PREANNU PB2 '!N41,"")</f>
        <v/>
      </c>
      <c r="AX39" s="90" t="str">
        <f>IF(ANNUAL!N41&gt;0,ANNUAL!N41,"")</f>
        <v/>
      </c>
      <c r="AY39" s="95" t="str">
        <f t="shared" si="12"/>
        <v/>
      </c>
      <c r="AZ39" s="95" t="str">
        <f t="shared" si="13"/>
        <v/>
      </c>
      <c r="BA39" s="96" t="str">
        <f t="shared" si="14"/>
        <v/>
      </c>
      <c r="BB39" s="96" t="str">
        <f t="shared" si="15"/>
        <v/>
      </c>
      <c r="BC39" s="97" t="str">
        <f>IF(OR(ISNUMBER(AY39),ISNUMBER(AZ39),ISNUMBER(BA39),ISNUMBER(BB39),ISNUMBER(AT39),ISNUMBER(AX39)),SUM(AY39,AZ39,BA39,BB39,('TT 1'!AC40*0.3),(ANNUAL!AE40*0.3)),"")</f>
        <v/>
      </c>
      <c r="BD39" s="89" t="str">
        <f>IF(ISNUMBER('UT1'!Q41),'UT1'!Q41,"")</f>
        <v/>
      </c>
      <c r="BE39" s="89" t="str">
        <f>IF(ISNUMBER('UT 2'!Q41),'UT 2'!Q41,"")</f>
        <v/>
      </c>
      <c r="BF39" s="89" t="str">
        <f>IF(ISNUMBER('UT 3 '!Q41),'UT 3 '!Q41,"")</f>
        <v/>
      </c>
      <c r="BG39" s="90" t="str">
        <f>IF('TT 1'!Q41&gt;0,'TT 1'!Q41,"")</f>
        <v/>
      </c>
      <c r="BH39" s="91" t="str">
        <f>IF('UT 4'!Q41&gt;0,'UT 4'!Q41,"")</f>
        <v/>
      </c>
      <c r="BI39" s="91" t="str">
        <f>IF('UT 5PB1'!Q41&gt;0,'UT 5PB1'!Q41,"")</f>
        <v/>
      </c>
      <c r="BJ39" s="91" t="str">
        <f>IF('PREANNU PB2 '!Q41&gt;0,'PREANNU PB2 '!Q41,"")</f>
        <v/>
      </c>
      <c r="BK39" s="90" t="str">
        <f>IF(ANNUAL!Q41&gt;0,ANNUAL!Q41,"")</f>
        <v/>
      </c>
      <c r="BL39" s="95" t="str">
        <f t="shared" si="16"/>
        <v/>
      </c>
      <c r="BM39" s="95" t="str">
        <f t="shared" si="17"/>
        <v/>
      </c>
      <c r="BN39" s="96" t="str">
        <f t="shared" si="18"/>
        <v/>
      </c>
      <c r="BO39" s="96" t="str">
        <f t="shared" si="19"/>
        <v/>
      </c>
      <c r="BP39" s="97" t="str">
        <f>IF(OR(ISNUMBER(BL39),ISNUMBER(BM39),ISNUMBER(BN39),ISNUMBER(BO39),ISNUMBER(BG39),ISNUMBER(BK39)),SUM(BL39,BM39,BN39,BO39,('TT 1'!AP40*0.3),(ANNUAL!AR40*0.3)),"")</f>
        <v/>
      </c>
      <c r="BQ39" s="89" t="str">
        <f>IF(ISNUMBER('UT1'!T41),'UT1'!T41,"")</f>
        <v/>
      </c>
      <c r="BR39" s="89" t="str">
        <f>IF(ISNUMBER('UT 2'!T41),'UT 2'!T41,"")</f>
        <v/>
      </c>
      <c r="BS39" s="89" t="str">
        <f>IF(ISNUMBER('UT 3 '!T41),'UT 3 '!T41,"")</f>
        <v/>
      </c>
      <c r="BT39" s="90" t="str">
        <f>IF('TT 1'!T41&gt;0,'TT 1'!T41,"")</f>
        <v/>
      </c>
      <c r="BU39" s="91" t="str">
        <f>IF('UT 4'!T41&gt;0,'UT 4'!T41,"")</f>
        <v/>
      </c>
      <c r="BV39" s="91" t="str">
        <f>IF('UT 5PB1'!T41&gt;0,'UT 5PB1'!T41,"")</f>
        <v/>
      </c>
      <c r="BW39" s="91" t="str">
        <f>IF('PREANNU PB2 '!T41&gt;0,'PREANNU PB2 '!T41,"")</f>
        <v/>
      </c>
      <c r="BX39" s="90" t="str">
        <f>IF(ANNUAL!T41&gt;0,ANNUAL!T41,"")</f>
        <v/>
      </c>
      <c r="BY39" s="95" t="str">
        <f t="shared" si="20"/>
        <v/>
      </c>
      <c r="BZ39" s="95" t="str">
        <f t="shared" si="21"/>
        <v/>
      </c>
      <c r="CA39" s="96" t="str">
        <f t="shared" si="22"/>
        <v/>
      </c>
      <c r="CB39" s="96" t="str">
        <f t="shared" si="23"/>
        <v/>
      </c>
      <c r="CC39" s="97" t="str">
        <f>IF(OR(ISNUMBER(BY39),ISNUMBER(BZ39),ISNUMBER(CA39),ISNUMBER(CB39),ISNUMBER(BT39),ISNUMBER(BX39)),SUM(BY39,BZ39,CA39,CB39,('TT 1'!BC40*0.3),(ANNUAL!BE40*0.3)),"")</f>
        <v/>
      </c>
      <c r="CD39" s="89" t="str">
        <f>IF(ISNUMBER('UT1'!W41),'UT1'!W41,"")</f>
        <v/>
      </c>
      <c r="CE39" s="89" t="str">
        <f>IF(ISNUMBER('UT 2'!W41),'UT 2'!W41,"")</f>
        <v/>
      </c>
      <c r="CF39" s="89" t="str">
        <f>IF(ISNUMBER('UT 3 '!W41),'UT 3 '!W41,"")</f>
        <v/>
      </c>
      <c r="CG39" s="90" t="str">
        <f>IF('TT 1'!W41&gt;0,'TT 1'!W41,"")</f>
        <v/>
      </c>
      <c r="CH39" s="91" t="str">
        <f>IF('UT 4'!W41&gt;0,'UT 4'!W41,"")</f>
        <v/>
      </c>
      <c r="CI39" s="91" t="str">
        <f>IF('UT 5PB1'!W41&gt;0,'UT 5PB1'!W41,"")</f>
        <v/>
      </c>
      <c r="CJ39" s="91" t="str">
        <f>IF('PREANNU PB2 '!W41&gt;0,'PREANNU PB2 '!W41,"")</f>
        <v/>
      </c>
      <c r="CK39" s="90" t="str">
        <f>IF(ANNUAL!W41&gt;0,ANNUAL!W41,"")</f>
        <v/>
      </c>
      <c r="CL39" s="95" t="str">
        <f t="shared" si="24"/>
        <v/>
      </c>
      <c r="CM39" s="95" t="str">
        <f t="shared" si="25"/>
        <v/>
      </c>
      <c r="CN39" s="96" t="str">
        <f t="shared" si="26"/>
        <v/>
      </c>
      <c r="CO39" s="96" t="str">
        <f t="shared" si="27"/>
        <v/>
      </c>
      <c r="CP39" s="97" t="str">
        <f>IF(OR(ISNUMBER(CL39),ISNUMBER(CM39),ISNUMBER(CN39),ISNUMBER(CO39),ISNUMBER(CG39),ISNUMBER(CK39)),SUM(CL39,CM39,CN39,CO39,('TT 1'!BP40*0.3),(ANNUAL!BR40*0.3)),"")</f>
        <v/>
      </c>
      <c r="CQ39" s="98" t="str">
        <f t="shared" si="28"/>
        <v/>
      </c>
      <c r="CR39" s="98" t="str">
        <f t="shared" si="29"/>
        <v/>
      </c>
      <c r="CS39" s="98" t="str">
        <f t="shared" si="30"/>
        <v/>
      </c>
      <c r="CT39" s="98" t="str">
        <f t="shared" si="31"/>
        <v/>
      </c>
      <c r="CU39" s="98" t="str">
        <f t="shared" si="32"/>
        <v/>
      </c>
      <c r="CV39" s="98" t="str">
        <f t="shared" si="33"/>
        <v/>
      </c>
      <c r="CW39" s="98" t="str">
        <f t="shared" si="34"/>
        <v/>
      </c>
      <c r="CX39" s="98">
        <f t="shared" si="35"/>
        <v>0</v>
      </c>
      <c r="CY39" s="57" t="e">
        <f>CX39/'Student Profile'!P40</f>
        <v>#DIV/0!</v>
      </c>
      <c r="CZ39" s="57">
        <f t="shared" si="36"/>
        <v>1</v>
      </c>
    </row>
    <row r="40" spans="1:104" ht="24.75" customHeight="1">
      <c r="A40" s="57" t="str">
        <f>ANNUAL!A42</f>
        <v/>
      </c>
      <c r="B40" s="87" t="str">
        <f>ANNUAL!B42</f>
        <v/>
      </c>
      <c r="C40" s="57" t="str">
        <f>IF('Student Profile'!D41&gt;0,'Student Profile'!D41,"")</f>
        <v/>
      </c>
      <c r="D40" s="89" t="str">
        <f>IF(ISNUMBER('UT1'!E42),'UT1'!E42,"")</f>
        <v/>
      </c>
      <c r="E40" s="89" t="str">
        <f>IF(ISNUMBER('UT 2'!E42),'UT 2'!E42,"")</f>
        <v/>
      </c>
      <c r="F40" s="89" t="str">
        <f>IF(ISNUMBER('UT 3 '!E42),'UT 3 '!E42,"")</f>
        <v/>
      </c>
      <c r="G40" s="90" t="str">
        <f>IF('TT 1'!E42&gt;0,'TT 1'!E42,"")</f>
        <v/>
      </c>
      <c r="H40" s="91" t="str">
        <f>IF('UT 4'!E42&gt;0,'UT 4'!E42,"")</f>
        <v/>
      </c>
      <c r="I40" s="91" t="str">
        <f>IF('UT 5PB1'!E42&gt;0,'UT 5PB1'!E42,"")</f>
        <v/>
      </c>
      <c r="J40" s="91" t="str">
        <f>IF('PREANNU PB2 '!E42&gt;0,'PREANNU PB2 '!E42,"")</f>
        <v/>
      </c>
      <c r="K40" s="90" t="str">
        <f>IF(ANNUAL!E42&gt;0,ANNUAL!E42,"")</f>
        <v/>
      </c>
      <c r="L40" s="92" t="str">
        <f t="shared" si="0"/>
        <v/>
      </c>
      <c r="M40" s="92" t="str">
        <f t="shared" si="1"/>
        <v/>
      </c>
      <c r="N40" s="93" t="str">
        <f t="shared" si="2"/>
        <v/>
      </c>
      <c r="O40" s="93" t="str">
        <f t="shared" si="3"/>
        <v/>
      </c>
      <c r="P40" s="94" t="str">
        <f>IF(OR(ISNUMBER(L40),ISNUMBER(M40),ISNUMBER(N40),ISNUMBER(O40),ISNUMBER(G40),ISNUMBER(K40)),SUM(L40,M40,N40,O40,('TT 1'!D41*0.3),(ANNUAL!D41*0.3)),"")</f>
        <v/>
      </c>
      <c r="Q40" s="89" t="str">
        <f>IF(ISNUMBER('UT1'!H42),'UT1'!H42,"")</f>
        <v/>
      </c>
      <c r="R40" s="89" t="str">
        <f>IF(ISNUMBER('UT 2'!H42),'UT 2'!H42,"")</f>
        <v/>
      </c>
      <c r="S40" s="89" t="str">
        <f>IF(ISNUMBER('UT 3 '!H42),'UT 3 '!H42,"")</f>
        <v/>
      </c>
      <c r="T40" s="90" t="str">
        <f>IF('TT 1'!H42&gt;0,'TT 1'!H42,"")</f>
        <v/>
      </c>
      <c r="U40" s="91" t="str">
        <f>IF('UT 4'!H42&gt;0,'UT 4'!H42,"")</f>
        <v/>
      </c>
      <c r="V40" s="91" t="str">
        <f>IF('UT 5PB1'!H42&gt;0,'UT 5PB1'!H42,"")</f>
        <v/>
      </c>
      <c r="W40" s="91" t="str">
        <f>IF('PREANNU PB2 '!H42&gt;0,'PREANNU PB2 '!H42,"")</f>
        <v/>
      </c>
      <c r="X40" s="90" t="str">
        <f>IF(ANNUAL!H42&gt;0,ANNUAL!H42,"")</f>
        <v/>
      </c>
      <c r="Y40" s="95" t="str">
        <f t="shared" si="4"/>
        <v/>
      </c>
      <c r="Z40" s="95" t="str">
        <f t="shared" si="5"/>
        <v/>
      </c>
      <c r="AA40" s="96" t="str">
        <f t="shared" si="6"/>
        <v/>
      </c>
      <c r="AB40" s="96" t="str">
        <f t="shared" si="7"/>
        <v/>
      </c>
      <c r="AC40" s="97" t="str">
        <f>IF(OR(ISNUMBER(Y40),ISNUMBER(Z40),ISNUMBER(AA40),ISNUMBER(AB40),ISNUMBER(T40),ISNUMBER(X40)),SUM(Y40,Z40,AA40,AB40,('TT 1'!E41*0.3),(ANNUAL!E41*0.3)),"")</f>
        <v/>
      </c>
      <c r="AD40" s="89" t="str">
        <f>IF(ISNUMBER('UT1'!K42),'UT1'!K42,"")</f>
        <v/>
      </c>
      <c r="AE40" s="89" t="str">
        <f>IF(ISNUMBER('UT 2'!K42),'UT 2'!K42,"")</f>
        <v/>
      </c>
      <c r="AF40" s="89" t="str">
        <f>IF(ISNUMBER('UT 3 '!K42),'UT 3 '!K42,"")</f>
        <v/>
      </c>
      <c r="AG40" s="90" t="str">
        <f>IF('TT 1'!K42&gt;0,'TT 1'!K42,"")</f>
        <v/>
      </c>
      <c r="AH40" s="91" t="str">
        <f>IF('UT 4'!K42&gt;0,'UT 4'!K42,"")</f>
        <v/>
      </c>
      <c r="AI40" s="91" t="str">
        <f>IF('UT 5PB1'!K42&gt;0,'UT 5PB1'!K42,"")</f>
        <v/>
      </c>
      <c r="AJ40" s="91" t="str">
        <f>IF('PREANNU PB2 '!K42&gt;0,'PREANNU PB2 '!K42,"")</f>
        <v/>
      </c>
      <c r="AK40" s="90" t="str">
        <f>IF(ANNUAL!K42&gt;0,ANNUAL!K42,"")</f>
        <v/>
      </c>
      <c r="AL40" s="95" t="str">
        <f t="shared" si="8"/>
        <v/>
      </c>
      <c r="AM40" s="95" t="str">
        <f t="shared" si="9"/>
        <v/>
      </c>
      <c r="AN40" s="96" t="str">
        <f t="shared" si="10"/>
        <v/>
      </c>
      <c r="AO40" s="96" t="str">
        <f t="shared" si="11"/>
        <v/>
      </c>
      <c r="AP40" s="97" t="str">
        <f>IF(OR(ISNUMBER(AL40),ISNUMBER(AM40),ISNUMBER(AN40),ISNUMBER(AO40),ISNUMBER(AG40),ISNUMBER(AK40)),SUM(AL40,AM40,AN40,AO40,('TT 1'!R41*0.3),(ANNUAL!R41*0.3)),"")</f>
        <v/>
      </c>
      <c r="AQ40" s="89" t="str">
        <f>IF(ISNUMBER('UT1'!N42),'UT1'!N42,"")</f>
        <v/>
      </c>
      <c r="AR40" s="89" t="str">
        <f>IF(ISNUMBER('UT 2'!N42),'UT 2'!N42,"")</f>
        <v/>
      </c>
      <c r="AS40" s="89" t="str">
        <f>IF(ISNUMBER('UT 3 '!N42),'UT 3 '!N42,"")</f>
        <v/>
      </c>
      <c r="AT40" s="90" t="str">
        <f>IF('TT 1'!N42&gt;0,'TT 1'!N42,"")</f>
        <v/>
      </c>
      <c r="AU40" s="91" t="str">
        <f>IF('UT 4'!N42&gt;0,'UT 4'!N42,"")</f>
        <v/>
      </c>
      <c r="AV40" s="91" t="str">
        <f>IF('UT 5PB1'!N42&gt;0,'UT 5PB1'!N42,"")</f>
        <v/>
      </c>
      <c r="AW40" s="91" t="str">
        <f>IF('PREANNU PB2 '!N42&gt;0,'PREANNU PB2 '!N42,"")</f>
        <v/>
      </c>
      <c r="AX40" s="90" t="str">
        <f>IF(ANNUAL!N42&gt;0,ANNUAL!N42,"")</f>
        <v/>
      </c>
      <c r="AY40" s="95" t="str">
        <f t="shared" si="12"/>
        <v/>
      </c>
      <c r="AZ40" s="95" t="str">
        <f t="shared" si="13"/>
        <v/>
      </c>
      <c r="BA40" s="96" t="str">
        <f t="shared" si="14"/>
        <v/>
      </c>
      <c r="BB40" s="96" t="str">
        <f t="shared" si="15"/>
        <v/>
      </c>
      <c r="BC40" s="97" t="str">
        <f>IF(OR(ISNUMBER(AY40),ISNUMBER(AZ40),ISNUMBER(BA40),ISNUMBER(BB40),ISNUMBER(AT40),ISNUMBER(AX40)),SUM(AY40,AZ40,BA40,BB40,('TT 1'!AC41*0.3),(ANNUAL!AE41*0.3)),"")</f>
        <v/>
      </c>
      <c r="BD40" s="89" t="str">
        <f>IF(ISNUMBER('UT1'!Q42),'UT1'!Q42,"")</f>
        <v/>
      </c>
      <c r="BE40" s="89" t="str">
        <f>IF(ISNUMBER('UT 2'!Q42),'UT 2'!Q42,"")</f>
        <v/>
      </c>
      <c r="BF40" s="89" t="str">
        <f>IF(ISNUMBER('UT 3 '!Q42),'UT 3 '!Q42,"")</f>
        <v/>
      </c>
      <c r="BG40" s="90" t="str">
        <f>IF('TT 1'!Q42&gt;0,'TT 1'!Q42,"")</f>
        <v/>
      </c>
      <c r="BH40" s="91" t="str">
        <f>IF('UT 4'!Q42&gt;0,'UT 4'!Q42,"")</f>
        <v/>
      </c>
      <c r="BI40" s="91" t="str">
        <f>IF('UT 5PB1'!Q42&gt;0,'UT 5PB1'!Q42,"")</f>
        <v/>
      </c>
      <c r="BJ40" s="91" t="str">
        <f>IF('PREANNU PB2 '!Q42&gt;0,'PREANNU PB2 '!Q42,"")</f>
        <v/>
      </c>
      <c r="BK40" s="90" t="str">
        <f>IF(ANNUAL!Q42&gt;0,ANNUAL!Q42,"")</f>
        <v/>
      </c>
      <c r="BL40" s="95" t="str">
        <f t="shared" si="16"/>
        <v/>
      </c>
      <c r="BM40" s="95" t="str">
        <f t="shared" si="17"/>
        <v/>
      </c>
      <c r="BN40" s="96" t="str">
        <f t="shared" si="18"/>
        <v/>
      </c>
      <c r="BO40" s="96" t="str">
        <f t="shared" si="19"/>
        <v/>
      </c>
      <c r="BP40" s="97" t="str">
        <f>IF(OR(ISNUMBER(BL40),ISNUMBER(BM40),ISNUMBER(BN40),ISNUMBER(BO40),ISNUMBER(BG40),ISNUMBER(BK40)),SUM(BL40,BM40,BN40,BO40,('TT 1'!AP41*0.3),(ANNUAL!AR41*0.3)),"")</f>
        <v/>
      </c>
      <c r="BQ40" s="89" t="str">
        <f>IF(ISNUMBER('UT1'!T42),'UT1'!T42,"")</f>
        <v/>
      </c>
      <c r="BR40" s="89" t="str">
        <f>IF(ISNUMBER('UT 2'!T42),'UT 2'!T42,"")</f>
        <v/>
      </c>
      <c r="BS40" s="89" t="str">
        <f>IF(ISNUMBER('UT 3 '!T42),'UT 3 '!T42,"")</f>
        <v/>
      </c>
      <c r="BT40" s="90" t="str">
        <f>IF('TT 1'!T42&gt;0,'TT 1'!T42,"")</f>
        <v/>
      </c>
      <c r="BU40" s="91" t="str">
        <f>IF('UT 4'!T42&gt;0,'UT 4'!T42,"")</f>
        <v/>
      </c>
      <c r="BV40" s="91" t="str">
        <f>IF('UT 5PB1'!T42&gt;0,'UT 5PB1'!T42,"")</f>
        <v/>
      </c>
      <c r="BW40" s="91" t="str">
        <f>IF('PREANNU PB2 '!T42&gt;0,'PREANNU PB2 '!T42,"")</f>
        <v/>
      </c>
      <c r="BX40" s="90" t="str">
        <f>IF(ANNUAL!T42&gt;0,ANNUAL!T42,"")</f>
        <v/>
      </c>
      <c r="BY40" s="95" t="str">
        <f t="shared" si="20"/>
        <v/>
      </c>
      <c r="BZ40" s="95" t="str">
        <f t="shared" si="21"/>
        <v/>
      </c>
      <c r="CA40" s="96" t="str">
        <f t="shared" si="22"/>
        <v/>
      </c>
      <c r="CB40" s="96" t="str">
        <f t="shared" si="23"/>
        <v/>
      </c>
      <c r="CC40" s="97" t="str">
        <f>IF(OR(ISNUMBER(BY40),ISNUMBER(BZ40),ISNUMBER(CA40),ISNUMBER(CB40),ISNUMBER(BT40),ISNUMBER(BX40)),SUM(BY40,BZ40,CA40,CB40,('TT 1'!BC41*0.3),(ANNUAL!BE41*0.3)),"")</f>
        <v/>
      </c>
      <c r="CD40" s="89" t="str">
        <f>IF(ISNUMBER('UT1'!W42),'UT1'!W42,"")</f>
        <v/>
      </c>
      <c r="CE40" s="89" t="str">
        <f>IF(ISNUMBER('UT 2'!W42),'UT 2'!W42,"")</f>
        <v/>
      </c>
      <c r="CF40" s="89" t="str">
        <f>IF(ISNUMBER('UT 3 '!W42),'UT 3 '!W42,"")</f>
        <v/>
      </c>
      <c r="CG40" s="90" t="str">
        <f>IF('TT 1'!W42&gt;0,'TT 1'!W42,"")</f>
        <v/>
      </c>
      <c r="CH40" s="91" t="str">
        <f>IF('UT 4'!W42&gt;0,'UT 4'!W42,"")</f>
        <v/>
      </c>
      <c r="CI40" s="91" t="str">
        <f>IF('UT 5PB1'!W42&gt;0,'UT 5PB1'!W42,"")</f>
        <v/>
      </c>
      <c r="CJ40" s="91" t="str">
        <f>IF('PREANNU PB2 '!W42&gt;0,'PREANNU PB2 '!W42,"")</f>
        <v/>
      </c>
      <c r="CK40" s="90" t="str">
        <f>IF(ANNUAL!W42&gt;0,ANNUAL!W42,"")</f>
        <v/>
      </c>
      <c r="CL40" s="95" t="str">
        <f t="shared" si="24"/>
        <v/>
      </c>
      <c r="CM40" s="95" t="str">
        <f t="shared" si="25"/>
        <v/>
      </c>
      <c r="CN40" s="96" t="str">
        <f t="shared" si="26"/>
        <v/>
      </c>
      <c r="CO40" s="96" t="str">
        <f t="shared" si="27"/>
        <v/>
      </c>
      <c r="CP40" s="97" t="str">
        <f>IF(OR(ISNUMBER(CL40),ISNUMBER(CM40),ISNUMBER(CN40),ISNUMBER(CO40),ISNUMBER(CG40),ISNUMBER(CK40)),SUM(CL40,CM40,CN40,CO40,('TT 1'!BP41*0.3),(ANNUAL!BR41*0.3)),"")</f>
        <v/>
      </c>
      <c r="CQ40" s="98" t="str">
        <f t="shared" si="28"/>
        <v/>
      </c>
      <c r="CR40" s="98" t="str">
        <f t="shared" si="29"/>
        <v/>
      </c>
      <c r="CS40" s="98" t="str">
        <f t="shared" si="30"/>
        <v/>
      </c>
      <c r="CT40" s="98" t="str">
        <f t="shared" si="31"/>
        <v/>
      </c>
      <c r="CU40" s="98" t="str">
        <f t="shared" si="32"/>
        <v/>
      </c>
      <c r="CV40" s="98" t="str">
        <f t="shared" si="33"/>
        <v/>
      </c>
      <c r="CW40" s="98" t="str">
        <f t="shared" si="34"/>
        <v/>
      </c>
      <c r="CX40" s="98">
        <f t="shared" si="35"/>
        <v>0</v>
      </c>
      <c r="CY40" s="57" t="e">
        <f>CX40/'Student Profile'!P41</f>
        <v>#DIV/0!</v>
      </c>
      <c r="CZ40" s="57">
        <f t="shared" si="36"/>
        <v>1</v>
      </c>
    </row>
    <row r="41" spans="1:104" ht="24.75" customHeight="1">
      <c r="A41" s="57" t="str">
        <f>ANNUAL!A43</f>
        <v/>
      </c>
      <c r="B41" s="87" t="str">
        <f>ANNUAL!B43</f>
        <v/>
      </c>
      <c r="C41" s="57" t="str">
        <f>IF('Student Profile'!D42&gt;0,'Student Profile'!D42,"")</f>
        <v/>
      </c>
      <c r="D41" s="89" t="str">
        <f>IF(ISNUMBER('UT1'!E43),'UT1'!E43,"")</f>
        <v/>
      </c>
      <c r="E41" s="89" t="str">
        <f>IF(ISNUMBER('UT 2'!E43),'UT 2'!E43,"")</f>
        <v/>
      </c>
      <c r="F41" s="89" t="str">
        <f>IF(ISNUMBER('UT 3 '!E43),'UT 3 '!E43,"")</f>
        <v/>
      </c>
      <c r="G41" s="90" t="str">
        <f>IF('TT 1'!E43&gt;0,'TT 1'!E43,"")</f>
        <v/>
      </c>
      <c r="H41" s="91" t="str">
        <f>IF('UT 4'!E43&gt;0,'UT 4'!E43,"")</f>
        <v/>
      </c>
      <c r="I41" s="91" t="str">
        <f>IF('UT 5PB1'!E43&gt;0,'UT 5PB1'!E43,"")</f>
        <v/>
      </c>
      <c r="J41" s="91" t="str">
        <f>IF('PREANNU PB2 '!E43&gt;0,'PREANNU PB2 '!E43,"")</f>
        <v/>
      </c>
      <c r="K41" s="90" t="str">
        <f>IF(ANNUAL!E43&gt;0,ANNUAL!E43,"")</f>
        <v/>
      </c>
      <c r="L41" s="92" t="str">
        <f t="shared" si="0"/>
        <v/>
      </c>
      <c r="M41" s="92" t="str">
        <f t="shared" si="1"/>
        <v/>
      </c>
      <c r="N41" s="93" t="str">
        <f t="shared" si="2"/>
        <v/>
      </c>
      <c r="O41" s="93" t="str">
        <f t="shared" si="3"/>
        <v/>
      </c>
      <c r="P41" s="94" t="str">
        <f>IF(OR(ISNUMBER(L41),ISNUMBER(M41),ISNUMBER(N41),ISNUMBER(O41),ISNUMBER(G41),ISNUMBER(K41)),SUM(L41,M41,N41,O41,('TT 1'!D42*0.3),(ANNUAL!D42*0.3)),"")</f>
        <v/>
      </c>
      <c r="Q41" s="89" t="str">
        <f>IF(ISNUMBER('UT1'!H43),'UT1'!H43,"")</f>
        <v/>
      </c>
      <c r="R41" s="89" t="str">
        <f>IF(ISNUMBER('UT 2'!H43),'UT 2'!H43,"")</f>
        <v/>
      </c>
      <c r="S41" s="89" t="str">
        <f>IF(ISNUMBER('UT 3 '!H43),'UT 3 '!H43,"")</f>
        <v/>
      </c>
      <c r="T41" s="90" t="str">
        <f>IF('TT 1'!H43&gt;0,'TT 1'!H43,"")</f>
        <v/>
      </c>
      <c r="U41" s="91" t="str">
        <f>IF('UT 4'!H43&gt;0,'UT 4'!H43,"")</f>
        <v/>
      </c>
      <c r="V41" s="91" t="str">
        <f>IF('UT 5PB1'!H43&gt;0,'UT 5PB1'!H43,"")</f>
        <v/>
      </c>
      <c r="W41" s="91" t="str">
        <f>IF('PREANNU PB2 '!H43&gt;0,'PREANNU PB2 '!H43,"")</f>
        <v/>
      </c>
      <c r="X41" s="90" t="str">
        <f>IF(ANNUAL!H43&gt;0,ANNUAL!H43,"")</f>
        <v/>
      </c>
      <c r="Y41" s="95" t="str">
        <f t="shared" si="4"/>
        <v/>
      </c>
      <c r="Z41" s="95" t="str">
        <f t="shared" si="5"/>
        <v/>
      </c>
      <c r="AA41" s="96" t="str">
        <f t="shared" si="6"/>
        <v/>
      </c>
      <c r="AB41" s="96" t="str">
        <f t="shared" si="7"/>
        <v/>
      </c>
      <c r="AC41" s="97" t="str">
        <f>IF(OR(ISNUMBER(Y41),ISNUMBER(Z41),ISNUMBER(AA41),ISNUMBER(AB41),ISNUMBER(T41),ISNUMBER(X41)),SUM(Y41,Z41,AA41,AB41,('TT 1'!E42*0.3),(ANNUAL!E42*0.3)),"")</f>
        <v/>
      </c>
      <c r="AD41" s="89" t="str">
        <f>IF(ISNUMBER('UT1'!K43),'UT1'!K43,"")</f>
        <v/>
      </c>
      <c r="AE41" s="89" t="str">
        <f>IF(ISNUMBER('UT 2'!K43),'UT 2'!K43,"")</f>
        <v/>
      </c>
      <c r="AF41" s="89" t="str">
        <f>IF(ISNUMBER('UT 3 '!K43),'UT 3 '!K43,"")</f>
        <v/>
      </c>
      <c r="AG41" s="90" t="str">
        <f>IF('TT 1'!K43&gt;0,'TT 1'!K43,"")</f>
        <v/>
      </c>
      <c r="AH41" s="91" t="str">
        <f>IF('UT 4'!K43&gt;0,'UT 4'!K43,"")</f>
        <v/>
      </c>
      <c r="AI41" s="91" t="str">
        <f>IF('UT 5PB1'!K43&gt;0,'UT 5PB1'!K43,"")</f>
        <v/>
      </c>
      <c r="AJ41" s="91" t="str">
        <f>IF('PREANNU PB2 '!K43&gt;0,'PREANNU PB2 '!K43,"")</f>
        <v/>
      </c>
      <c r="AK41" s="90" t="str">
        <f>IF(ANNUAL!K43&gt;0,ANNUAL!K43,"")</f>
        <v/>
      </c>
      <c r="AL41" s="95" t="str">
        <f t="shared" si="8"/>
        <v/>
      </c>
      <c r="AM41" s="95" t="str">
        <f t="shared" si="9"/>
        <v/>
      </c>
      <c r="AN41" s="96" t="str">
        <f t="shared" si="10"/>
        <v/>
      </c>
      <c r="AO41" s="96" t="str">
        <f t="shared" si="11"/>
        <v/>
      </c>
      <c r="AP41" s="97" t="str">
        <f>IF(OR(ISNUMBER(AL41),ISNUMBER(AM41),ISNUMBER(AN41),ISNUMBER(AO41),ISNUMBER(AG41),ISNUMBER(AK41)),SUM(AL41,AM41,AN41,AO41,('TT 1'!R42*0.3),(ANNUAL!R42*0.3)),"")</f>
        <v/>
      </c>
      <c r="AQ41" s="89" t="str">
        <f>IF(ISNUMBER('UT1'!N43),'UT1'!N43,"")</f>
        <v/>
      </c>
      <c r="AR41" s="89" t="str">
        <f>IF(ISNUMBER('UT 2'!N43),'UT 2'!N43,"")</f>
        <v/>
      </c>
      <c r="AS41" s="89" t="str">
        <f>IF(ISNUMBER('UT 3 '!N43),'UT 3 '!N43,"")</f>
        <v/>
      </c>
      <c r="AT41" s="90" t="str">
        <f>IF('TT 1'!N43&gt;0,'TT 1'!N43,"")</f>
        <v/>
      </c>
      <c r="AU41" s="91" t="str">
        <f>IF('UT 4'!N43&gt;0,'UT 4'!N43,"")</f>
        <v/>
      </c>
      <c r="AV41" s="91" t="str">
        <f>IF('UT 5PB1'!N43&gt;0,'UT 5PB1'!N43,"")</f>
        <v/>
      </c>
      <c r="AW41" s="91" t="str">
        <f>IF('PREANNU PB2 '!N43&gt;0,'PREANNU PB2 '!N43,"")</f>
        <v/>
      </c>
      <c r="AX41" s="90" t="str">
        <f>IF(ANNUAL!N43&gt;0,ANNUAL!N43,"")</f>
        <v/>
      </c>
      <c r="AY41" s="95" t="str">
        <f t="shared" si="12"/>
        <v/>
      </c>
      <c r="AZ41" s="95" t="str">
        <f t="shared" si="13"/>
        <v/>
      </c>
      <c r="BA41" s="96" t="str">
        <f t="shared" si="14"/>
        <v/>
      </c>
      <c r="BB41" s="96" t="str">
        <f t="shared" si="15"/>
        <v/>
      </c>
      <c r="BC41" s="97" t="str">
        <f>IF(OR(ISNUMBER(AY41),ISNUMBER(AZ41),ISNUMBER(BA41),ISNUMBER(BB41),ISNUMBER(AT41),ISNUMBER(AX41)),SUM(AY41,AZ41,BA41,BB41,('TT 1'!AC42*0.3),(ANNUAL!AE42*0.3)),"")</f>
        <v/>
      </c>
      <c r="BD41" s="89" t="str">
        <f>IF(ISNUMBER('UT1'!Q43),'UT1'!Q43,"")</f>
        <v/>
      </c>
      <c r="BE41" s="89" t="str">
        <f>IF(ISNUMBER('UT 2'!Q43),'UT 2'!Q43,"")</f>
        <v/>
      </c>
      <c r="BF41" s="89" t="str">
        <f>IF(ISNUMBER('UT 3 '!Q43),'UT 3 '!Q43,"")</f>
        <v/>
      </c>
      <c r="BG41" s="90" t="str">
        <f>IF('TT 1'!Q43&gt;0,'TT 1'!Q43,"")</f>
        <v/>
      </c>
      <c r="BH41" s="91" t="str">
        <f>IF('UT 4'!Q43&gt;0,'UT 4'!Q43,"")</f>
        <v/>
      </c>
      <c r="BI41" s="91" t="str">
        <f>IF('UT 5PB1'!Q43&gt;0,'UT 5PB1'!Q43,"")</f>
        <v/>
      </c>
      <c r="BJ41" s="91" t="str">
        <f>IF('PREANNU PB2 '!Q43&gt;0,'PREANNU PB2 '!Q43,"")</f>
        <v/>
      </c>
      <c r="BK41" s="90" t="str">
        <f>IF(ANNUAL!Q43&gt;0,ANNUAL!Q43,"")</f>
        <v/>
      </c>
      <c r="BL41" s="95" t="str">
        <f t="shared" si="16"/>
        <v/>
      </c>
      <c r="BM41" s="95" t="str">
        <f t="shared" si="17"/>
        <v/>
      </c>
      <c r="BN41" s="96" t="str">
        <f t="shared" si="18"/>
        <v/>
      </c>
      <c r="BO41" s="96" t="str">
        <f t="shared" si="19"/>
        <v/>
      </c>
      <c r="BP41" s="97" t="str">
        <f>IF(OR(ISNUMBER(BL41),ISNUMBER(BM41),ISNUMBER(BN41),ISNUMBER(BO41),ISNUMBER(BG41),ISNUMBER(BK41)),SUM(BL41,BM41,BN41,BO41,('TT 1'!AP42*0.3),(ANNUAL!AR42*0.3)),"")</f>
        <v/>
      </c>
      <c r="BQ41" s="89" t="str">
        <f>IF(ISNUMBER('UT1'!T43),'UT1'!T43,"")</f>
        <v/>
      </c>
      <c r="BR41" s="89" t="str">
        <f>IF(ISNUMBER('UT 2'!T43),'UT 2'!T43,"")</f>
        <v/>
      </c>
      <c r="BS41" s="89" t="str">
        <f>IF(ISNUMBER('UT 3 '!T43),'UT 3 '!T43,"")</f>
        <v/>
      </c>
      <c r="BT41" s="90" t="str">
        <f>IF('TT 1'!T43&gt;0,'TT 1'!T43,"")</f>
        <v/>
      </c>
      <c r="BU41" s="91" t="str">
        <f>IF('UT 4'!T43&gt;0,'UT 4'!T43,"")</f>
        <v/>
      </c>
      <c r="BV41" s="91" t="str">
        <f>IF('UT 5PB1'!T43&gt;0,'UT 5PB1'!T43,"")</f>
        <v/>
      </c>
      <c r="BW41" s="91" t="str">
        <f>IF('PREANNU PB2 '!T43&gt;0,'PREANNU PB2 '!T43,"")</f>
        <v/>
      </c>
      <c r="BX41" s="90" t="str">
        <f>IF(ANNUAL!T43&gt;0,ANNUAL!T43,"")</f>
        <v/>
      </c>
      <c r="BY41" s="95" t="str">
        <f t="shared" si="20"/>
        <v/>
      </c>
      <c r="BZ41" s="95" t="str">
        <f t="shared" si="21"/>
        <v/>
      </c>
      <c r="CA41" s="96" t="str">
        <f t="shared" si="22"/>
        <v/>
      </c>
      <c r="CB41" s="96" t="str">
        <f t="shared" si="23"/>
        <v/>
      </c>
      <c r="CC41" s="97" t="str">
        <f>IF(OR(ISNUMBER(BY41),ISNUMBER(BZ41),ISNUMBER(CA41),ISNUMBER(CB41),ISNUMBER(BT41),ISNUMBER(BX41)),SUM(BY41,BZ41,CA41,CB41,('TT 1'!BC42*0.3),(ANNUAL!BE42*0.3)),"")</f>
        <v/>
      </c>
      <c r="CD41" s="89" t="str">
        <f>IF(ISNUMBER('UT1'!W43),'UT1'!W43,"")</f>
        <v/>
      </c>
      <c r="CE41" s="89" t="str">
        <f>IF(ISNUMBER('UT 2'!W43),'UT 2'!W43,"")</f>
        <v/>
      </c>
      <c r="CF41" s="89" t="str">
        <f>IF(ISNUMBER('UT 3 '!W43),'UT 3 '!W43,"")</f>
        <v/>
      </c>
      <c r="CG41" s="90" t="str">
        <f>IF('TT 1'!W43&gt;0,'TT 1'!W43,"")</f>
        <v/>
      </c>
      <c r="CH41" s="91" t="str">
        <f>IF('UT 4'!W43&gt;0,'UT 4'!W43,"")</f>
        <v/>
      </c>
      <c r="CI41" s="91" t="str">
        <f>IF('UT 5PB1'!W43&gt;0,'UT 5PB1'!W43,"")</f>
        <v/>
      </c>
      <c r="CJ41" s="91" t="str">
        <f>IF('PREANNU PB2 '!W43&gt;0,'PREANNU PB2 '!W43,"")</f>
        <v/>
      </c>
      <c r="CK41" s="90" t="str">
        <f>IF(ANNUAL!W43&gt;0,ANNUAL!W43,"")</f>
        <v/>
      </c>
      <c r="CL41" s="95" t="str">
        <f t="shared" si="24"/>
        <v/>
      </c>
      <c r="CM41" s="95" t="str">
        <f t="shared" si="25"/>
        <v/>
      </c>
      <c r="CN41" s="96" t="str">
        <f t="shared" si="26"/>
        <v/>
      </c>
      <c r="CO41" s="96" t="str">
        <f t="shared" si="27"/>
        <v/>
      </c>
      <c r="CP41" s="97" t="str">
        <f>IF(OR(ISNUMBER(CL41),ISNUMBER(CM41),ISNUMBER(CN41),ISNUMBER(CO41),ISNUMBER(CG41),ISNUMBER(CK41)),SUM(CL41,CM41,CN41,CO41,('TT 1'!BP42*0.3),(ANNUAL!BR42*0.3)),"")</f>
        <v/>
      </c>
      <c r="CQ41" s="98" t="str">
        <f t="shared" si="28"/>
        <v/>
      </c>
      <c r="CR41" s="98" t="str">
        <f t="shared" si="29"/>
        <v/>
      </c>
      <c r="CS41" s="98" t="str">
        <f t="shared" si="30"/>
        <v/>
      </c>
      <c r="CT41" s="98" t="str">
        <f t="shared" si="31"/>
        <v/>
      </c>
      <c r="CU41" s="98" t="str">
        <f t="shared" si="32"/>
        <v/>
      </c>
      <c r="CV41" s="98" t="str">
        <f t="shared" si="33"/>
        <v/>
      </c>
      <c r="CW41" s="98" t="str">
        <f t="shared" si="34"/>
        <v/>
      </c>
      <c r="CX41" s="98">
        <f t="shared" si="35"/>
        <v>0</v>
      </c>
      <c r="CY41" s="57" t="e">
        <f>CX41/'Student Profile'!P42</f>
        <v>#DIV/0!</v>
      </c>
      <c r="CZ41" s="57">
        <f t="shared" si="36"/>
        <v>1</v>
      </c>
    </row>
    <row r="42" spans="1:104" ht="24.75" customHeight="1">
      <c r="A42" s="57" t="str">
        <f>ANNUAL!A44</f>
        <v/>
      </c>
      <c r="B42" s="87" t="str">
        <f>ANNUAL!B44</f>
        <v/>
      </c>
      <c r="C42" s="57" t="str">
        <f>IF('Student Profile'!D43&gt;0,'Student Profile'!D43,"")</f>
        <v/>
      </c>
      <c r="D42" s="89" t="str">
        <f>IF(ISNUMBER('UT1'!E44),'UT1'!E44,"")</f>
        <v/>
      </c>
      <c r="E42" s="89" t="str">
        <f>IF(ISNUMBER('UT 2'!E44),'UT 2'!E44,"")</f>
        <v/>
      </c>
      <c r="F42" s="89" t="str">
        <f>IF(ISNUMBER('UT 3 '!E44),'UT 3 '!E44,"")</f>
        <v/>
      </c>
      <c r="G42" s="90" t="str">
        <f>IF('TT 1'!E44&gt;0,'TT 1'!E44,"")</f>
        <v/>
      </c>
      <c r="H42" s="91" t="str">
        <f>IF('UT 4'!E44&gt;0,'UT 4'!E44,"")</f>
        <v/>
      </c>
      <c r="I42" s="91" t="str">
        <f>IF('UT 5PB1'!E44&gt;0,'UT 5PB1'!E44,"")</f>
        <v/>
      </c>
      <c r="J42" s="91" t="str">
        <f>IF('PREANNU PB2 '!E44&gt;0,'PREANNU PB2 '!E44,"")</f>
        <v/>
      </c>
      <c r="K42" s="90" t="str">
        <f>IF(ANNUAL!E44&gt;0,ANNUAL!E44,"")</f>
        <v/>
      </c>
      <c r="L42" s="92" t="str">
        <f t="shared" si="0"/>
        <v/>
      </c>
      <c r="M42" s="92" t="str">
        <f t="shared" si="1"/>
        <v/>
      </c>
      <c r="N42" s="93" t="str">
        <f t="shared" si="2"/>
        <v/>
      </c>
      <c r="O42" s="93" t="str">
        <f t="shared" si="3"/>
        <v/>
      </c>
      <c r="P42" s="94" t="str">
        <f>IF(OR(ISNUMBER(L42),ISNUMBER(M42),ISNUMBER(N42),ISNUMBER(O42),ISNUMBER(G42),ISNUMBER(K42)),SUM(L42,M42,N42,O42,('TT 1'!D43*0.3),(ANNUAL!D43*0.3)),"")</f>
        <v/>
      </c>
      <c r="Q42" s="89" t="str">
        <f>IF(ISNUMBER('UT1'!H44),'UT1'!H44,"")</f>
        <v/>
      </c>
      <c r="R42" s="89" t="str">
        <f>IF(ISNUMBER('UT 2'!H44),'UT 2'!H44,"")</f>
        <v/>
      </c>
      <c r="S42" s="89" t="str">
        <f>IF(ISNUMBER('UT 3 '!H44),'UT 3 '!H44,"")</f>
        <v/>
      </c>
      <c r="T42" s="90" t="str">
        <f>IF('TT 1'!H44&gt;0,'TT 1'!H44,"")</f>
        <v/>
      </c>
      <c r="U42" s="91" t="str">
        <f>IF('UT 4'!H44&gt;0,'UT 4'!H44,"")</f>
        <v/>
      </c>
      <c r="V42" s="91" t="str">
        <f>IF('UT 5PB1'!H44&gt;0,'UT 5PB1'!H44,"")</f>
        <v/>
      </c>
      <c r="W42" s="91" t="str">
        <f>IF('PREANNU PB2 '!H44&gt;0,'PREANNU PB2 '!H44,"")</f>
        <v/>
      </c>
      <c r="X42" s="90" t="str">
        <f>IF(ANNUAL!H44&gt;0,ANNUAL!H44,"")</f>
        <v/>
      </c>
      <c r="Y42" s="95" t="str">
        <f t="shared" si="4"/>
        <v/>
      </c>
      <c r="Z42" s="95" t="str">
        <f t="shared" si="5"/>
        <v/>
      </c>
      <c r="AA42" s="96" t="str">
        <f t="shared" si="6"/>
        <v/>
      </c>
      <c r="AB42" s="96" t="str">
        <f t="shared" si="7"/>
        <v/>
      </c>
      <c r="AC42" s="97" t="str">
        <f>IF(OR(ISNUMBER(Y42),ISNUMBER(Z42),ISNUMBER(AA42),ISNUMBER(AB42),ISNUMBER(T42),ISNUMBER(X42)),SUM(Y42,Z42,AA42,AB42,('TT 1'!E43*0.3),(ANNUAL!E43*0.3)),"")</f>
        <v/>
      </c>
      <c r="AD42" s="89" t="str">
        <f>IF(ISNUMBER('UT1'!K44),'UT1'!K44,"")</f>
        <v/>
      </c>
      <c r="AE42" s="89" t="str">
        <f>IF(ISNUMBER('UT 2'!K44),'UT 2'!K44,"")</f>
        <v/>
      </c>
      <c r="AF42" s="89" t="str">
        <f>IF(ISNUMBER('UT 3 '!K44),'UT 3 '!K44,"")</f>
        <v/>
      </c>
      <c r="AG42" s="90" t="str">
        <f>IF('TT 1'!K44&gt;0,'TT 1'!K44,"")</f>
        <v/>
      </c>
      <c r="AH42" s="91" t="str">
        <f>IF('UT 4'!K44&gt;0,'UT 4'!K44,"")</f>
        <v/>
      </c>
      <c r="AI42" s="91" t="str">
        <f>IF('UT 5PB1'!K44&gt;0,'UT 5PB1'!K44,"")</f>
        <v/>
      </c>
      <c r="AJ42" s="91" t="str">
        <f>IF('PREANNU PB2 '!K44&gt;0,'PREANNU PB2 '!K44,"")</f>
        <v/>
      </c>
      <c r="AK42" s="90" t="str">
        <f>IF(ANNUAL!K44&gt;0,ANNUAL!K44,"")</f>
        <v/>
      </c>
      <c r="AL42" s="95" t="str">
        <f t="shared" si="8"/>
        <v/>
      </c>
      <c r="AM42" s="95" t="str">
        <f t="shared" si="9"/>
        <v/>
      </c>
      <c r="AN42" s="96" t="str">
        <f t="shared" si="10"/>
        <v/>
      </c>
      <c r="AO42" s="96" t="str">
        <f t="shared" si="11"/>
        <v/>
      </c>
      <c r="AP42" s="97" t="str">
        <f>IF(OR(ISNUMBER(AL42),ISNUMBER(AM42),ISNUMBER(AN42),ISNUMBER(AO42),ISNUMBER(AG42),ISNUMBER(AK42)),SUM(AL42,AM42,AN42,AO42,('TT 1'!R43*0.3),(ANNUAL!R43*0.3)),"")</f>
        <v/>
      </c>
      <c r="AQ42" s="89" t="str">
        <f>IF(ISNUMBER('UT1'!N44),'UT1'!N44,"")</f>
        <v/>
      </c>
      <c r="AR42" s="89" t="str">
        <f>IF(ISNUMBER('UT 2'!N44),'UT 2'!N44,"")</f>
        <v/>
      </c>
      <c r="AS42" s="89" t="str">
        <f>IF(ISNUMBER('UT 3 '!N44),'UT 3 '!N44,"")</f>
        <v/>
      </c>
      <c r="AT42" s="90" t="str">
        <f>IF('TT 1'!N44&gt;0,'TT 1'!N44,"")</f>
        <v/>
      </c>
      <c r="AU42" s="91" t="str">
        <f>IF('UT 4'!N44&gt;0,'UT 4'!N44,"")</f>
        <v/>
      </c>
      <c r="AV42" s="91" t="str">
        <f>IF('UT 5PB1'!N44&gt;0,'UT 5PB1'!N44,"")</f>
        <v/>
      </c>
      <c r="AW42" s="91" t="str">
        <f>IF('PREANNU PB2 '!N44&gt;0,'PREANNU PB2 '!N44,"")</f>
        <v/>
      </c>
      <c r="AX42" s="90" t="str">
        <f>IF(ANNUAL!N44&gt;0,ANNUAL!N44,"")</f>
        <v/>
      </c>
      <c r="AY42" s="95" t="str">
        <f t="shared" si="12"/>
        <v/>
      </c>
      <c r="AZ42" s="95" t="str">
        <f t="shared" si="13"/>
        <v/>
      </c>
      <c r="BA42" s="96" t="str">
        <f t="shared" si="14"/>
        <v/>
      </c>
      <c r="BB42" s="96" t="str">
        <f t="shared" si="15"/>
        <v/>
      </c>
      <c r="BC42" s="97" t="str">
        <f>IF(OR(ISNUMBER(AY42),ISNUMBER(AZ42),ISNUMBER(BA42),ISNUMBER(BB42),ISNUMBER(AT42),ISNUMBER(AX42)),SUM(AY42,AZ42,BA42,BB42,('TT 1'!AC43*0.3),(ANNUAL!AE43*0.3)),"")</f>
        <v/>
      </c>
      <c r="BD42" s="89" t="str">
        <f>IF(ISNUMBER('UT1'!Q44),'UT1'!Q44,"")</f>
        <v/>
      </c>
      <c r="BE42" s="89" t="str">
        <f>IF(ISNUMBER('UT 2'!Q44),'UT 2'!Q44,"")</f>
        <v/>
      </c>
      <c r="BF42" s="89" t="str">
        <f>IF(ISNUMBER('UT 3 '!Q44),'UT 3 '!Q44,"")</f>
        <v/>
      </c>
      <c r="BG42" s="90" t="str">
        <f>IF('TT 1'!Q44&gt;0,'TT 1'!Q44,"")</f>
        <v/>
      </c>
      <c r="BH42" s="91" t="str">
        <f>IF('UT 4'!Q44&gt;0,'UT 4'!Q44,"")</f>
        <v/>
      </c>
      <c r="BI42" s="91" t="str">
        <f>IF('UT 5PB1'!Q44&gt;0,'UT 5PB1'!Q44,"")</f>
        <v/>
      </c>
      <c r="BJ42" s="91" t="str">
        <f>IF('PREANNU PB2 '!Q44&gt;0,'PREANNU PB2 '!Q44,"")</f>
        <v/>
      </c>
      <c r="BK42" s="90" t="str">
        <f>IF(ANNUAL!Q44&gt;0,ANNUAL!Q44,"")</f>
        <v/>
      </c>
      <c r="BL42" s="95" t="str">
        <f t="shared" si="16"/>
        <v/>
      </c>
      <c r="BM42" s="95" t="str">
        <f t="shared" si="17"/>
        <v/>
      </c>
      <c r="BN42" s="96" t="str">
        <f t="shared" si="18"/>
        <v/>
      </c>
      <c r="BO42" s="96" t="str">
        <f t="shared" si="19"/>
        <v/>
      </c>
      <c r="BP42" s="97" t="str">
        <f>IF(OR(ISNUMBER(BL42),ISNUMBER(BM42),ISNUMBER(BN42),ISNUMBER(BO42),ISNUMBER(BG42),ISNUMBER(BK42)),SUM(BL42,BM42,BN42,BO42,('TT 1'!AP43*0.3),(ANNUAL!AR43*0.3)),"")</f>
        <v/>
      </c>
      <c r="BQ42" s="89" t="str">
        <f>IF(ISNUMBER('UT1'!T44),'UT1'!T44,"")</f>
        <v/>
      </c>
      <c r="BR42" s="89" t="str">
        <f>IF(ISNUMBER('UT 2'!T44),'UT 2'!T44,"")</f>
        <v/>
      </c>
      <c r="BS42" s="89" t="str">
        <f>IF(ISNUMBER('UT 3 '!T44),'UT 3 '!T44,"")</f>
        <v/>
      </c>
      <c r="BT42" s="90" t="str">
        <f>IF('TT 1'!T44&gt;0,'TT 1'!T44,"")</f>
        <v/>
      </c>
      <c r="BU42" s="91" t="str">
        <f>IF('UT 4'!T44&gt;0,'UT 4'!T44,"")</f>
        <v/>
      </c>
      <c r="BV42" s="91" t="str">
        <f>IF('UT 5PB1'!T44&gt;0,'UT 5PB1'!T44,"")</f>
        <v/>
      </c>
      <c r="BW42" s="91" t="str">
        <f>IF('PREANNU PB2 '!T44&gt;0,'PREANNU PB2 '!T44,"")</f>
        <v/>
      </c>
      <c r="BX42" s="90" t="str">
        <f>IF(ANNUAL!T44&gt;0,ANNUAL!T44,"")</f>
        <v/>
      </c>
      <c r="BY42" s="95" t="str">
        <f t="shared" si="20"/>
        <v/>
      </c>
      <c r="BZ42" s="95" t="str">
        <f t="shared" si="21"/>
        <v/>
      </c>
      <c r="CA42" s="96" t="str">
        <f t="shared" si="22"/>
        <v/>
      </c>
      <c r="CB42" s="96" t="str">
        <f t="shared" si="23"/>
        <v/>
      </c>
      <c r="CC42" s="97" t="str">
        <f>IF(OR(ISNUMBER(BY42),ISNUMBER(BZ42),ISNUMBER(CA42),ISNUMBER(CB42),ISNUMBER(BT42),ISNUMBER(BX42)),SUM(BY42,BZ42,CA42,CB42,('TT 1'!BC43*0.3),(ANNUAL!BE43*0.3)),"")</f>
        <v/>
      </c>
      <c r="CD42" s="89" t="str">
        <f>IF(ISNUMBER('UT1'!W44),'UT1'!W44,"")</f>
        <v/>
      </c>
      <c r="CE42" s="89" t="str">
        <f>IF(ISNUMBER('UT 2'!W44),'UT 2'!W44,"")</f>
        <v/>
      </c>
      <c r="CF42" s="89" t="str">
        <f>IF(ISNUMBER('UT 3 '!W44),'UT 3 '!W44,"")</f>
        <v/>
      </c>
      <c r="CG42" s="90" t="str">
        <f>IF('TT 1'!W44&gt;0,'TT 1'!W44,"")</f>
        <v/>
      </c>
      <c r="CH42" s="91" t="str">
        <f>IF('UT 4'!W44&gt;0,'UT 4'!W44,"")</f>
        <v/>
      </c>
      <c r="CI42" s="91" t="str">
        <f>IF('UT 5PB1'!W44&gt;0,'UT 5PB1'!W44,"")</f>
        <v/>
      </c>
      <c r="CJ42" s="91" t="str">
        <f>IF('PREANNU PB2 '!W44&gt;0,'PREANNU PB2 '!W44,"")</f>
        <v/>
      </c>
      <c r="CK42" s="90" t="str">
        <f>IF(ANNUAL!W44&gt;0,ANNUAL!W44,"")</f>
        <v/>
      </c>
      <c r="CL42" s="95" t="str">
        <f t="shared" si="24"/>
        <v/>
      </c>
      <c r="CM42" s="95" t="str">
        <f t="shared" si="25"/>
        <v/>
      </c>
      <c r="CN42" s="96" t="str">
        <f t="shared" si="26"/>
        <v/>
      </c>
      <c r="CO42" s="96" t="str">
        <f t="shared" si="27"/>
        <v/>
      </c>
      <c r="CP42" s="97" t="str">
        <f>IF(OR(ISNUMBER(CL42),ISNUMBER(CM42),ISNUMBER(CN42),ISNUMBER(CO42),ISNUMBER(CG42),ISNUMBER(CK42)),SUM(CL42,CM42,CN42,CO42,('TT 1'!BP43*0.3),(ANNUAL!BR43*0.3)),"")</f>
        <v/>
      </c>
      <c r="CQ42" s="98" t="str">
        <f t="shared" si="28"/>
        <v/>
      </c>
      <c r="CR42" s="98" t="str">
        <f t="shared" si="29"/>
        <v/>
      </c>
      <c r="CS42" s="98" t="str">
        <f t="shared" si="30"/>
        <v/>
      </c>
      <c r="CT42" s="98" t="str">
        <f t="shared" si="31"/>
        <v/>
      </c>
      <c r="CU42" s="98" t="str">
        <f t="shared" si="32"/>
        <v/>
      </c>
      <c r="CV42" s="98" t="str">
        <f t="shared" si="33"/>
        <v/>
      </c>
      <c r="CW42" s="98" t="str">
        <f t="shared" si="34"/>
        <v/>
      </c>
      <c r="CX42" s="98">
        <f t="shared" si="35"/>
        <v>0</v>
      </c>
      <c r="CY42" s="57" t="e">
        <f>CX42/'Student Profile'!P43</f>
        <v>#DIV/0!</v>
      </c>
      <c r="CZ42" s="57">
        <f t="shared" si="36"/>
        <v>1</v>
      </c>
    </row>
    <row r="43" spans="1:104" ht="24.75" customHeight="1">
      <c r="A43" s="57" t="str">
        <f>ANNUAL!A45</f>
        <v/>
      </c>
      <c r="B43" s="87" t="str">
        <f>ANNUAL!B45</f>
        <v/>
      </c>
      <c r="C43" s="57" t="str">
        <f>IF('Student Profile'!D44&gt;0,'Student Profile'!D44,"")</f>
        <v/>
      </c>
      <c r="D43" s="89" t="str">
        <f>IF(ISNUMBER('UT1'!E45),'UT1'!E45,"")</f>
        <v/>
      </c>
      <c r="E43" s="89" t="str">
        <f>IF(ISNUMBER('UT 2'!E45),'UT 2'!E45,"")</f>
        <v/>
      </c>
      <c r="F43" s="89" t="str">
        <f>IF(ISNUMBER('UT 3 '!E45),'UT 3 '!E45,"")</f>
        <v/>
      </c>
      <c r="G43" s="90" t="str">
        <f>IF('TT 1'!E45&gt;0,'TT 1'!E45,"")</f>
        <v/>
      </c>
      <c r="H43" s="91" t="str">
        <f>IF('UT 4'!E45&gt;0,'UT 4'!E45,"")</f>
        <v/>
      </c>
      <c r="I43" s="91" t="str">
        <f>IF('UT 5PB1'!E45&gt;0,'UT 5PB1'!E45,"")</f>
        <v/>
      </c>
      <c r="J43" s="91" t="str">
        <f>IF('PREANNU PB2 '!E45&gt;0,'PREANNU PB2 '!E45,"")</f>
        <v/>
      </c>
      <c r="K43" s="90" t="str">
        <f>IF(ANNUAL!E45&gt;0,ANNUAL!E45,"")</f>
        <v/>
      </c>
      <c r="L43" s="92" t="str">
        <f t="shared" si="0"/>
        <v/>
      </c>
      <c r="M43" s="92" t="str">
        <f t="shared" si="1"/>
        <v/>
      </c>
      <c r="N43" s="93" t="str">
        <f t="shared" si="2"/>
        <v/>
      </c>
      <c r="O43" s="93" t="str">
        <f t="shared" si="3"/>
        <v/>
      </c>
      <c r="P43" s="94" t="str">
        <f>IF(OR(ISNUMBER(L43),ISNUMBER(M43),ISNUMBER(N43),ISNUMBER(O43),ISNUMBER(G43),ISNUMBER(K43)),SUM(L43,M43,N43,O43,('TT 1'!D44*0.3),(ANNUAL!D44*0.3)),"")</f>
        <v/>
      </c>
      <c r="Q43" s="89" t="str">
        <f>IF(ISNUMBER('UT1'!H45),'UT1'!H45,"")</f>
        <v/>
      </c>
      <c r="R43" s="89" t="str">
        <f>IF(ISNUMBER('UT 2'!H45),'UT 2'!H45,"")</f>
        <v/>
      </c>
      <c r="S43" s="89" t="str">
        <f>IF(ISNUMBER('UT 3 '!H45),'UT 3 '!H45,"")</f>
        <v/>
      </c>
      <c r="T43" s="90" t="str">
        <f>IF('TT 1'!H45&gt;0,'TT 1'!H45,"")</f>
        <v/>
      </c>
      <c r="U43" s="91" t="str">
        <f>IF('UT 4'!H45&gt;0,'UT 4'!H45,"")</f>
        <v/>
      </c>
      <c r="V43" s="91" t="str">
        <f>IF('UT 5PB1'!H45&gt;0,'UT 5PB1'!H45,"")</f>
        <v/>
      </c>
      <c r="W43" s="91" t="str">
        <f>IF('PREANNU PB2 '!H45&gt;0,'PREANNU PB2 '!H45,"")</f>
        <v/>
      </c>
      <c r="X43" s="90" t="str">
        <f>IF(ANNUAL!H45&gt;0,ANNUAL!H45,"")</f>
        <v/>
      </c>
      <c r="Y43" s="95" t="str">
        <f t="shared" si="4"/>
        <v/>
      </c>
      <c r="Z43" s="95" t="str">
        <f t="shared" si="5"/>
        <v/>
      </c>
      <c r="AA43" s="96" t="str">
        <f t="shared" si="6"/>
        <v/>
      </c>
      <c r="AB43" s="96" t="str">
        <f t="shared" si="7"/>
        <v/>
      </c>
      <c r="AC43" s="97" t="str">
        <f>IF(OR(ISNUMBER(Y43),ISNUMBER(Z43),ISNUMBER(AA43),ISNUMBER(AB43),ISNUMBER(T43),ISNUMBER(X43)),SUM(Y43,Z43,AA43,AB43,('TT 1'!E44*0.3),(ANNUAL!E44*0.3)),"")</f>
        <v/>
      </c>
      <c r="AD43" s="89" t="str">
        <f>IF(ISNUMBER('UT1'!K45),'UT1'!K45,"")</f>
        <v/>
      </c>
      <c r="AE43" s="89" t="str">
        <f>IF(ISNUMBER('UT 2'!K45),'UT 2'!K45,"")</f>
        <v/>
      </c>
      <c r="AF43" s="89" t="str">
        <f>IF(ISNUMBER('UT 3 '!K45),'UT 3 '!K45,"")</f>
        <v/>
      </c>
      <c r="AG43" s="90" t="str">
        <f>IF('TT 1'!K45&gt;0,'TT 1'!K45,"")</f>
        <v/>
      </c>
      <c r="AH43" s="91" t="str">
        <f>IF('UT 4'!K45&gt;0,'UT 4'!K45,"")</f>
        <v/>
      </c>
      <c r="AI43" s="91" t="str">
        <f>IF('UT 5PB1'!K45&gt;0,'UT 5PB1'!K45,"")</f>
        <v/>
      </c>
      <c r="AJ43" s="91" t="str">
        <f>IF('PREANNU PB2 '!K45&gt;0,'PREANNU PB2 '!K45,"")</f>
        <v/>
      </c>
      <c r="AK43" s="90" t="str">
        <f>IF(ANNUAL!K45&gt;0,ANNUAL!K45,"")</f>
        <v/>
      </c>
      <c r="AL43" s="95" t="str">
        <f t="shared" si="8"/>
        <v/>
      </c>
      <c r="AM43" s="95" t="str">
        <f t="shared" si="9"/>
        <v/>
      </c>
      <c r="AN43" s="96" t="str">
        <f t="shared" si="10"/>
        <v/>
      </c>
      <c r="AO43" s="96" t="str">
        <f t="shared" si="11"/>
        <v/>
      </c>
      <c r="AP43" s="97" t="str">
        <f>IF(OR(ISNUMBER(AL43),ISNUMBER(AM43),ISNUMBER(AN43),ISNUMBER(AO43),ISNUMBER(AG43),ISNUMBER(AK43)),SUM(AL43,AM43,AN43,AO43,('TT 1'!R44*0.3),(ANNUAL!R44*0.3)),"")</f>
        <v/>
      </c>
      <c r="AQ43" s="89" t="str">
        <f>IF(ISNUMBER('UT1'!N45),'UT1'!N45,"")</f>
        <v/>
      </c>
      <c r="AR43" s="89" t="str">
        <f>IF(ISNUMBER('UT 2'!N45),'UT 2'!N45,"")</f>
        <v/>
      </c>
      <c r="AS43" s="89" t="str">
        <f>IF(ISNUMBER('UT 3 '!N45),'UT 3 '!N45,"")</f>
        <v/>
      </c>
      <c r="AT43" s="90" t="str">
        <f>IF('TT 1'!N45&gt;0,'TT 1'!N45,"")</f>
        <v/>
      </c>
      <c r="AU43" s="91" t="str">
        <f>IF('UT 4'!N45&gt;0,'UT 4'!N45,"")</f>
        <v/>
      </c>
      <c r="AV43" s="91" t="str">
        <f>IF('UT 5PB1'!N45&gt;0,'UT 5PB1'!N45,"")</f>
        <v/>
      </c>
      <c r="AW43" s="91" t="str">
        <f>IF('PREANNU PB2 '!N45&gt;0,'PREANNU PB2 '!N45,"")</f>
        <v/>
      </c>
      <c r="AX43" s="90" t="str">
        <f>IF(ANNUAL!N45&gt;0,ANNUAL!N45,"")</f>
        <v/>
      </c>
      <c r="AY43" s="95" t="str">
        <f t="shared" si="12"/>
        <v/>
      </c>
      <c r="AZ43" s="95" t="str">
        <f t="shared" si="13"/>
        <v/>
      </c>
      <c r="BA43" s="96" t="str">
        <f t="shared" si="14"/>
        <v/>
      </c>
      <c r="BB43" s="96" t="str">
        <f t="shared" si="15"/>
        <v/>
      </c>
      <c r="BC43" s="97" t="str">
        <f>IF(OR(ISNUMBER(AY43),ISNUMBER(AZ43),ISNUMBER(BA43),ISNUMBER(BB43),ISNUMBER(AT43),ISNUMBER(AX43)),SUM(AY43,AZ43,BA43,BB43,('TT 1'!AC44*0.3),(ANNUAL!AE44*0.3)),"")</f>
        <v/>
      </c>
      <c r="BD43" s="89" t="str">
        <f>IF(ISNUMBER('UT1'!Q45),'UT1'!Q45,"")</f>
        <v/>
      </c>
      <c r="BE43" s="89" t="str">
        <f>IF(ISNUMBER('UT 2'!Q45),'UT 2'!Q45,"")</f>
        <v/>
      </c>
      <c r="BF43" s="89" t="str">
        <f>IF(ISNUMBER('UT 3 '!Q45),'UT 3 '!Q45,"")</f>
        <v/>
      </c>
      <c r="BG43" s="90" t="str">
        <f>IF('TT 1'!Q45&gt;0,'TT 1'!Q45,"")</f>
        <v/>
      </c>
      <c r="BH43" s="91" t="str">
        <f>IF('UT 4'!Q45&gt;0,'UT 4'!Q45,"")</f>
        <v/>
      </c>
      <c r="BI43" s="91" t="str">
        <f>IF('UT 5PB1'!Q45&gt;0,'UT 5PB1'!Q45,"")</f>
        <v/>
      </c>
      <c r="BJ43" s="91" t="str">
        <f>IF('PREANNU PB2 '!Q45&gt;0,'PREANNU PB2 '!Q45,"")</f>
        <v/>
      </c>
      <c r="BK43" s="90" t="str">
        <f>IF(ANNUAL!Q45&gt;0,ANNUAL!Q45,"")</f>
        <v/>
      </c>
      <c r="BL43" s="95" t="str">
        <f t="shared" si="16"/>
        <v/>
      </c>
      <c r="BM43" s="95" t="str">
        <f t="shared" si="17"/>
        <v/>
      </c>
      <c r="BN43" s="96" t="str">
        <f t="shared" si="18"/>
        <v/>
      </c>
      <c r="BO43" s="96" t="str">
        <f t="shared" si="19"/>
        <v/>
      </c>
      <c r="BP43" s="97" t="str">
        <f>IF(OR(ISNUMBER(BL43),ISNUMBER(BM43),ISNUMBER(BN43),ISNUMBER(BO43),ISNUMBER(BG43),ISNUMBER(BK43)),SUM(BL43,BM43,BN43,BO43,('TT 1'!AP44*0.3),(ANNUAL!AR44*0.3)),"")</f>
        <v/>
      </c>
      <c r="BQ43" s="89" t="str">
        <f>IF(ISNUMBER('UT1'!T45),'UT1'!T45,"")</f>
        <v/>
      </c>
      <c r="BR43" s="89" t="str">
        <f>IF(ISNUMBER('UT 2'!T45),'UT 2'!T45,"")</f>
        <v/>
      </c>
      <c r="BS43" s="89" t="str">
        <f>IF(ISNUMBER('UT 3 '!T45),'UT 3 '!T45,"")</f>
        <v/>
      </c>
      <c r="BT43" s="90" t="str">
        <f>IF('TT 1'!T45&gt;0,'TT 1'!T45,"")</f>
        <v/>
      </c>
      <c r="BU43" s="91" t="str">
        <f>IF('UT 4'!T45&gt;0,'UT 4'!T45,"")</f>
        <v/>
      </c>
      <c r="BV43" s="91" t="str">
        <f>IF('UT 5PB1'!T45&gt;0,'UT 5PB1'!T45,"")</f>
        <v/>
      </c>
      <c r="BW43" s="91" t="str">
        <f>IF('PREANNU PB2 '!T45&gt;0,'PREANNU PB2 '!T45,"")</f>
        <v/>
      </c>
      <c r="BX43" s="90" t="str">
        <f>IF(ANNUAL!T45&gt;0,ANNUAL!T45,"")</f>
        <v/>
      </c>
      <c r="BY43" s="95" t="str">
        <f t="shared" si="20"/>
        <v/>
      </c>
      <c r="BZ43" s="95" t="str">
        <f t="shared" si="21"/>
        <v/>
      </c>
      <c r="CA43" s="96" t="str">
        <f t="shared" si="22"/>
        <v/>
      </c>
      <c r="CB43" s="96" t="str">
        <f t="shared" si="23"/>
        <v/>
      </c>
      <c r="CC43" s="97" t="str">
        <f>IF(OR(ISNUMBER(BY43),ISNUMBER(BZ43),ISNUMBER(CA43),ISNUMBER(CB43),ISNUMBER(BT43),ISNUMBER(BX43)),SUM(BY43,BZ43,CA43,CB43,('TT 1'!BC44*0.3),(ANNUAL!BE44*0.3)),"")</f>
        <v/>
      </c>
      <c r="CD43" s="89" t="str">
        <f>IF(ISNUMBER('UT1'!W45),'UT1'!W45,"")</f>
        <v/>
      </c>
      <c r="CE43" s="89" t="str">
        <f>IF(ISNUMBER('UT 2'!W45),'UT 2'!W45,"")</f>
        <v/>
      </c>
      <c r="CF43" s="89" t="str">
        <f>IF(ISNUMBER('UT 3 '!W45),'UT 3 '!W45,"")</f>
        <v/>
      </c>
      <c r="CG43" s="90" t="str">
        <f>IF('TT 1'!W45&gt;0,'TT 1'!W45,"")</f>
        <v/>
      </c>
      <c r="CH43" s="91" t="str">
        <f>IF('UT 4'!W45&gt;0,'UT 4'!W45,"")</f>
        <v/>
      </c>
      <c r="CI43" s="91" t="str">
        <f>IF('UT 5PB1'!W45&gt;0,'UT 5PB1'!W45,"")</f>
        <v/>
      </c>
      <c r="CJ43" s="91" t="str">
        <f>IF('PREANNU PB2 '!W45&gt;0,'PREANNU PB2 '!W45,"")</f>
        <v/>
      </c>
      <c r="CK43" s="90" t="str">
        <f>IF(ANNUAL!W45&gt;0,ANNUAL!W45,"")</f>
        <v/>
      </c>
      <c r="CL43" s="95" t="str">
        <f t="shared" si="24"/>
        <v/>
      </c>
      <c r="CM43" s="95" t="str">
        <f t="shared" si="25"/>
        <v/>
      </c>
      <c r="CN43" s="96" t="str">
        <f t="shared" si="26"/>
        <v/>
      </c>
      <c r="CO43" s="96" t="str">
        <f t="shared" si="27"/>
        <v/>
      </c>
      <c r="CP43" s="97" t="str">
        <f>IF(OR(ISNUMBER(CL43),ISNUMBER(CM43),ISNUMBER(CN43),ISNUMBER(CO43),ISNUMBER(CG43),ISNUMBER(CK43)),SUM(CL43,CM43,CN43,CO43,('TT 1'!BP44*0.3),(ANNUAL!BR44*0.3)),"")</f>
        <v/>
      </c>
      <c r="CQ43" s="98" t="str">
        <f t="shared" si="28"/>
        <v/>
      </c>
      <c r="CR43" s="98" t="str">
        <f t="shared" si="29"/>
        <v/>
      </c>
      <c r="CS43" s="98" t="str">
        <f t="shared" si="30"/>
        <v/>
      </c>
      <c r="CT43" s="98" t="str">
        <f t="shared" si="31"/>
        <v/>
      </c>
      <c r="CU43" s="98" t="str">
        <f t="shared" si="32"/>
        <v/>
      </c>
      <c r="CV43" s="98" t="str">
        <f t="shared" si="33"/>
        <v/>
      </c>
      <c r="CW43" s="98" t="str">
        <f t="shared" si="34"/>
        <v/>
      </c>
      <c r="CX43" s="98">
        <f t="shared" si="35"/>
        <v>0</v>
      </c>
      <c r="CY43" s="57" t="e">
        <f>CX43/'Student Profile'!P44</f>
        <v>#DIV/0!</v>
      </c>
      <c r="CZ43" s="57">
        <f t="shared" si="36"/>
        <v>1</v>
      </c>
    </row>
    <row r="44" spans="1:104" ht="24.75" customHeight="1">
      <c r="A44" s="57" t="str">
        <f>ANNUAL!A46</f>
        <v/>
      </c>
      <c r="B44" s="87" t="str">
        <f>ANNUAL!B46</f>
        <v/>
      </c>
      <c r="C44" s="57" t="str">
        <f>IF('Student Profile'!D45&gt;0,'Student Profile'!D45,"")</f>
        <v/>
      </c>
      <c r="D44" s="89" t="str">
        <f>IF(ISNUMBER('UT1'!E46),'UT1'!E46,"")</f>
        <v/>
      </c>
      <c r="E44" s="89" t="str">
        <f>IF(ISNUMBER('UT 2'!E46),'UT 2'!E46,"")</f>
        <v/>
      </c>
      <c r="F44" s="89" t="str">
        <f>IF(ISNUMBER('UT 3 '!E46),'UT 3 '!E46,"")</f>
        <v/>
      </c>
      <c r="G44" s="90" t="str">
        <f>IF('TT 1'!E46&gt;0,'TT 1'!E46,"")</f>
        <v/>
      </c>
      <c r="H44" s="91" t="str">
        <f>IF('UT 4'!E46&gt;0,'UT 4'!E46,"")</f>
        <v/>
      </c>
      <c r="I44" s="91" t="str">
        <f>IF('UT 5PB1'!E46&gt;0,'UT 5PB1'!E46,"")</f>
        <v/>
      </c>
      <c r="J44" s="91" t="str">
        <f>IF('PREANNU PB2 '!E46&gt;0,'PREANNU PB2 '!E46,"")</f>
        <v/>
      </c>
      <c r="K44" s="90" t="str">
        <f>IF(ANNUAL!E46&gt;0,ANNUAL!E46,"")</f>
        <v/>
      </c>
      <c r="L44" s="92" t="str">
        <f t="shared" si="0"/>
        <v/>
      </c>
      <c r="M44" s="92" t="str">
        <f t="shared" si="1"/>
        <v/>
      </c>
      <c r="N44" s="93" t="str">
        <f t="shared" si="2"/>
        <v/>
      </c>
      <c r="O44" s="93" t="str">
        <f t="shared" si="3"/>
        <v/>
      </c>
      <c r="P44" s="94" t="str">
        <f>IF(OR(ISNUMBER(L44),ISNUMBER(M44),ISNUMBER(N44),ISNUMBER(O44),ISNUMBER(G44),ISNUMBER(K44)),SUM(L44,M44,N44,O44,('TT 1'!D45*0.3),(ANNUAL!D45*0.3)),"")</f>
        <v/>
      </c>
      <c r="Q44" s="89" t="str">
        <f>IF(ISNUMBER('UT1'!H46),'UT1'!H46,"")</f>
        <v/>
      </c>
      <c r="R44" s="89" t="str">
        <f>IF(ISNUMBER('UT 2'!H46),'UT 2'!H46,"")</f>
        <v/>
      </c>
      <c r="S44" s="89" t="str">
        <f>IF(ISNUMBER('UT 3 '!H46),'UT 3 '!H46,"")</f>
        <v/>
      </c>
      <c r="T44" s="90" t="str">
        <f>IF('TT 1'!H46&gt;0,'TT 1'!H46,"")</f>
        <v/>
      </c>
      <c r="U44" s="91" t="str">
        <f>IF('UT 4'!H46&gt;0,'UT 4'!H46,"")</f>
        <v/>
      </c>
      <c r="V44" s="91" t="str">
        <f>IF('UT 5PB1'!H46&gt;0,'UT 5PB1'!H46,"")</f>
        <v/>
      </c>
      <c r="W44" s="91" t="str">
        <f>IF('PREANNU PB2 '!H46&gt;0,'PREANNU PB2 '!H46,"")</f>
        <v/>
      </c>
      <c r="X44" s="90" t="str">
        <f>IF(ANNUAL!H46&gt;0,ANNUAL!H46,"")</f>
        <v/>
      </c>
      <c r="Y44" s="95" t="str">
        <f t="shared" si="4"/>
        <v/>
      </c>
      <c r="Z44" s="95" t="str">
        <f t="shared" si="5"/>
        <v/>
      </c>
      <c r="AA44" s="96" t="str">
        <f t="shared" si="6"/>
        <v/>
      </c>
      <c r="AB44" s="96" t="str">
        <f t="shared" si="7"/>
        <v/>
      </c>
      <c r="AC44" s="97" t="str">
        <f>IF(OR(ISNUMBER(Y44),ISNUMBER(Z44),ISNUMBER(AA44),ISNUMBER(AB44),ISNUMBER(T44),ISNUMBER(X44)),SUM(Y44,Z44,AA44,AB44,('TT 1'!E45*0.3),(ANNUAL!E45*0.3)),"")</f>
        <v/>
      </c>
      <c r="AD44" s="89" t="str">
        <f>IF(ISNUMBER('UT1'!K46),'UT1'!K46,"")</f>
        <v/>
      </c>
      <c r="AE44" s="89" t="str">
        <f>IF(ISNUMBER('UT 2'!K46),'UT 2'!K46,"")</f>
        <v/>
      </c>
      <c r="AF44" s="89" t="str">
        <f>IF(ISNUMBER('UT 3 '!K46),'UT 3 '!K46,"")</f>
        <v/>
      </c>
      <c r="AG44" s="90" t="str">
        <f>IF('TT 1'!K46&gt;0,'TT 1'!K46,"")</f>
        <v/>
      </c>
      <c r="AH44" s="91" t="str">
        <f>IF('UT 4'!K46&gt;0,'UT 4'!K46,"")</f>
        <v/>
      </c>
      <c r="AI44" s="91" t="str">
        <f>IF('UT 5PB1'!K46&gt;0,'UT 5PB1'!K46,"")</f>
        <v/>
      </c>
      <c r="AJ44" s="91" t="str">
        <f>IF('PREANNU PB2 '!K46&gt;0,'PREANNU PB2 '!K46,"")</f>
        <v/>
      </c>
      <c r="AK44" s="90" t="str">
        <f>IF(ANNUAL!K46&gt;0,ANNUAL!K46,"")</f>
        <v/>
      </c>
      <c r="AL44" s="95" t="str">
        <f t="shared" si="8"/>
        <v/>
      </c>
      <c r="AM44" s="95" t="str">
        <f t="shared" si="9"/>
        <v/>
      </c>
      <c r="AN44" s="96" t="str">
        <f t="shared" si="10"/>
        <v/>
      </c>
      <c r="AO44" s="96" t="str">
        <f t="shared" si="11"/>
        <v/>
      </c>
      <c r="AP44" s="97" t="str">
        <f>IF(OR(ISNUMBER(AL44),ISNUMBER(AM44),ISNUMBER(AN44),ISNUMBER(AO44),ISNUMBER(AG44),ISNUMBER(AK44)),SUM(AL44,AM44,AN44,AO44,('TT 1'!R45*0.3),(ANNUAL!R45*0.3)),"")</f>
        <v/>
      </c>
      <c r="AQ44" s="89" t="str">
        <f>IF(ISNUMBER('UT1'!N46),'UT1'!N46,"")</f>
        <v/>
      </c>
      <c r="AR44" s="89" t="str">
        <f>IF(ISNUMBER('UT 2'!N46),'UT 2'!N46,"")</f>
        <v/>
      </c>
      <c r="AS44" s="89" t="str">
        <f>IF(ISNUMBER('UT 3 '!N46),'UT 3 '!N46,"")</f>
        <v/>
      </c>
      <c r="AT44" s="90" t="str">
        <f>IF('TT 1'!N46&gt;0,'TT 1'!N46,"")</f>
        <v/>
      </c>
      <c r="AU44" s="91" t="str">
        <f>IF('UT 4'!N46&gt;0,'UT 4'!N46,"")</f>
        <v/>
      </c>
      <c r="AV44" s="91" t="str">
        <f>IF('UT 5PB1'!N46&gt;0,'UT 5PB1'!N46,"")</f>
        <v/>
      </c>
      <c r="AW44" s="91" t="str">
        <f>IF('PREANNU PB2 '!N46&gt;0,'PREANNU PB2 '!N46,"")</f>
        <v/>
      </c>
      <c r="AX44" s="90" t="str">
        <f>IF(ANNUAL!N46&gt;0,ANNUAL!N46,"")</f>
        <v/>
      </c>
      <c r="AY44" s="95" t="str">
        <f t="shared" si="12"/>
        <v/>
      </c>
      <c r="AZ44" s="95" t="str">
        <f t="shared" si="13"/>
        <v/>
      </c>
      <c r="BA44" s="96" t="str">
        <f t="shared" si="14"/>
        <v/>
      </c>
      <c r="BB44" s="96" t="str">
        <f t="shared" si="15"/>
        <v/>
      </c>
      <c r="BC44" s="97" t="str">
        <f>IF(OR(ISNUMBER(AY44),ISNUMBER(AZ44),ISNUMBER(BA44),ISNUMBER(BB44),ISNUMBER(AT44),ISNUMBER(AX44)),SUM(AY44,AZ44,BA44,BB44,('TT 1'!AC45*0.3),(ANNUAL!AE45*0.3)),"")</f>
        <v/>
      </c>
      <c r="BD44" s="89" t="str">
        <f>IF(ISNUMBER('UT1'!Q46),'UT1'!Q46,"")</f>
        <v/>
      </c>
      <c r="BE44" s="89" t="str">
        <f>IF(ISNUMBER('UT 2'!Q46),'UT 2'!Q46,"")</f>
        <v/>
      </c>
      <c r="BF44" s="89" t="str">
        <f>IF(ISNUMBER('UT 3 '!Q46),'UT 3 '!Q46,"")</f>
        <v/>
      </c>
      <c r="BG44" s="90" t="str">
        <f>IF('TT 1'!Q46&gt;0,'TT 1'!Q46,"")</f>
        <v/>
      </c>
      <c r="BH44" s="91" t="str">
        <f>IF('UT 4'!Q46&gt;0,'UT 4'!Q46,"")</f>
        <v/>
      </c>
      <c r="BI44" s="91" t="str">
        <f>IF('UT 5PB1'!Q46&gt;0,'UT 5PB1'!Q46,"")</f>
        <v/>
      </c>
      <c r="BJ44" s="91" t="str">
        <f>IF('PREANNU PB2 '!Q46&gt;0,'PREANNU PB2 '!Q46,"")</f>
        <v/>
      </c>
      <c r="BK44" s="90" t="str">
        <f>IF(ANNUAL!Q46&gt;0,ANNUAL!Q46,"")</f>
        <v/>
      </c>
      <c r="BL44" s="95" t="str">
        <f t="shared" si="16"/>
        <v/>
      </c>
      <c r="BM44" s="95" t="str">
        <f t="shared" si="17"/>
        <v/>
      </c>
      <c r="BN44" s="96" t="str">
        <f t="shared" si="18"/>
        <v/>
      </c>
      <c r="BO44" s="96" t="str">
        <f t="shared" si="19"/>
        <v/>
      </c>
      <c r="BP44" s="97" t="str">
        <f>IF(OR(ISNUMBER(BL44),ISNUMBER(BM44),ISNUMBER(BN44),ISNUMBER(BO44),ISNUMBER(BG44),ISNUMBER(BK44)),SUM(BL44,BM44,BN44,BO44,('TT 1'!AP45*0.3),(ANNUAL!AR45*0.3)),"")</f>
        <v/>
      </c>
      <c r="BQ44" s="89" t="str">
        <f>IF(ISNUMBER('UT1'!T46),'UT1'!T46,"")</f>
        <v/>
      </c>
      <c r="BR44" s="89" t="str">
        <f>IF(ISNUMBER('UT 2'!T46),'UT 2'!T46,"")</f>
        <v/>
      </c>
      <c r="BS44" s="89" t="str">
        <f>IF(ISNUMBER('UT 3 '!T46),'UT 3 '!T46,"")</f>
        <v/>
      </c>
      <c r="BT44" s="90" t="str">
        <f>IF('TT 1'!T46&gt;0,'TT 1'!T46,"")</f>
        <v/>
      </c>
      <c r="BU44" s="91" t="str">
        <f>IF('UT 4'!T46&gt;0,'UT 4'!T46,"")</f>
        <v/>
      </c>
      <c r="BV44" s="91" t="str">
        <f>IF('UT 5PB1'!T46&gt;0,'UT 5PB1'!T46,"")</f>
        <v/>
      </c>
      <c r="BW44" s="91" t="str">
        <f>IF('PREANNU PB2 '!T46&gt;0,'PREANNU PB2 '!T46,"")</f>
        <v/>
      </c>
      <c r="BX44" s="90" t="str">
        <f>IF(ANNUAL!T46&gt;0,ANNUAL!T46,"")</f>
        <v/>
      </c>
      <c r="BY44" s="95" t="str">
        <f t="shared" si="20"/>
        <v/>
      </c>
      <c r="BZ44" s="95" t="str">
        <f t="shared" si="21"/>
        <v/>
      </c>
      <c r="CA44" s="96" t="str">
        <f t="shared" si="22"/>
        <v/>
      </c>
      <c r="CB44" s="96" t="str">
        <f t="shared" si="23"/>
        <v/>
      </c>
      <c r="CC44" s="97" t="str">
        <f>IF(OR(ISNUMBER(BY44),ISNUMBER(BZ44),ISNUMBER(CA44),ISNUMBER(CB44),ISNUMBER(BT44),ISNUMBER(BX44)),SUM(BY44,BZ44,CA44,CB44,('TT 1'!BC45*0.3),(ANNUAL!BE45*0.3)),"")</f>
        <v/>
      </c>
      <c r="CD44" s="89" t="str">
        <f>IF(ISNUMBER('UT1'!W46),'UT1'!W46,"")</f>
        <v/>
      </c>
      <c r="CE44" s="89" t="str">
        <f>IF(ISNUMBER('UT 2'!W46),'UT 2'!W46,"")</f>
        <v/>
      </c>
      <c r="CF44" s="89" t="str">
        <f>IF(ISNUMBER('UT 3 '!W46),'UT 3 '!W46,"")</f>
        <v/>
      </c>
      <c r="CG44" s="90" t="str">
        <f>IF('TT 1'!W46&gt;0,'TT 1'!W46,"")</f>
        <v/>
      </c>
      <c r="CH44" s="91" t="str">
        <f>IF('UT 4'!W46&gt;0,'UT 4'!W46,"")</f>
        <v/>
      </c>
      <c r="CI44" s="91" t="str">
        <f>IF('UT 5PB1'!W46&gt;0,'UT 5PB1'!W46,"")</f>
        <v/>
      </c>
      <c r="CJ44" s="91" t="str">
        <f>IF('PREANNU PB2 '!W46&gt;0,'PREANNU PB2 '!W46,"")</f>
        <v/>
      </c>
      <c r="CK44" s="90" t="str">
        <f>IF(ANNUAL!W46&gt;0,ANNUAL!W46,"")</f>
        <v/>
      </c>
      <c r="CL44" s="95" t="str">
        <f t="shared" si="24"/>
        <v/>
      </c>
      <c r="CM44" s="95" t="str">
        <f t="shared" si="25"/>
        <v/>
      </c>
      <c r="CN44" s="96" t="str">
        <f t="shared" si="26"/>
        <v/>
      </c>
      <c r="CO44" s="96" t="str">
        <f t="shared" si="27"/>
        <v/>
      </c>
      <c r="CP44" s="97" t="str">
        <f>IF(OR(ISNUMBER(CL44),ISNUMBER(CM44),ISNUMBER(CN44),ISNUMBER(CO44),ISNUMBER(CG44),ISNUMBER(CK44)),SUM(CL44,CM44,CN44,CO44,('TT 1'!BP45*0.3),(ANNUAL!BR45*0.3)),"")</f>
        <v/>
      </c>
      <c r="CQ44" s="98" t="str">
        <f t="shared" si="28"/>
        <v/>
      </c>
      <c r="CR44" s="98" t="str">
        <f t="shared" si="29"/>
        <v/>
      </c>
      <c r="CS44" s="98" t="str">
        <f t="shared" si="30"/>
        <v/>
      </c>
      <c r="CT44" s="98" t="str">
        <f t="shared" si="31"/>
        <v/>
      </c>
      <c r="CU44" s="98" t="str">
        <f t="shared" si="32"/>
        <v/>
      </c>
      <c r="CV44" s="98" t="str">
        <f t="shared" si="33"/>
        <v/>
      </c>
      <c r="CW44" s="98" t="str">
        <f t="shared" si="34"/>
        <v/>
      </c>
      <c r="CX44" s="98">
        <f t="shared" si="35"/>
        <v>0</v>
      </c>
      <c r="CY44" s="57" t="e">
        <f>CX44/'Student Profile'!P45</f>
        <v>#DIV/0!</v>
      </c>
      <c r="CZ44" s="57">
        <f t="shared" si="36"/>
        <v>1</v>
      </c>
    </row>
    <row r="45" spans="1:104" ht="24.75" customHeight="1">
      <c r="A45" s="57" t="str">
        <f>ANNUAL!A47</f>
        <v/>
      </c>
      <c r="B45" s="87" t="str">
        <f>ANNUAL!B47</f>
        <v/>
      </c>
      <c r="C45" s="57" t="str">
        <f>IF('Student Profile'!D46&gt;0,'Student Profile'!D46,"")</f>
        <v/>
      </c>
      <c r="D45" s="89" t="str">
        <f>IF(ISNUMBER('UT1'!E47),'UT1'!E47,"")</f>
        <v/>
      </c>
      <c r="E45" s="89" t="str">
        <f>IF(ISNUMBER('UT 2'!E47),'UT 2'!E47,"")</f>
        <v/>
      </c>
      <c r="F45" s="89" t="str">
        <f>IF(ISNUMBER('UT 3 '!E47),'UT 3 '!E47,"")</f>
        <v/>
      </c>
      <c r="G45" s="90" t="str">
        <f>IF('TT 1'!E47&gt;0,'TT 1'!E47,"")</f>
        <v/>
      </c>
      <c r="H45" s="91" t="str">
        <f>IF('UT 4'!E47&gt;0,'UT 4'!E47,"")</f>
        <v/>
      </c>
      <c r="I45" s="91" t="str">
        <f>IF('UT 5PB1'!E47&gt;0,'UT 5PB1'!E47,"")</f>
        <v/>
      </c>
      <c r="J45" s="91" t="str">
        <f>IF('PREANNU PB2 '!E47&gt;0,'PREANNU PB2 '!E47,"")</f>
        <v/>
      </c>
      <c r="K45" s="90" t="str">
        <f>IF(ANNUAL!E47&gt;0,ANNUAL!E47,"")</f>
        <v/>
      </c>
      <c r="L45" s="92" t="str">
        <f t="shared" si="0"/>
        <v/>
      </c>
      <c r="M45" s="92" t="str">
        <f t="shared" si="1"/>
        <v/>
      </c>
      <c r="N45" s="93" t="str">
        <f t="shared" si="2"/>
        <v/>
      </c>
      <c r="O45" s="93" t="str">
        <f t="shared" si="3"/>
        <v/>
      </c>
      <c r="P45" s="94" t="str">
        <f>IF(OR(ISNUMBER(L45),ISNUMBER(M45),ISNUMBER(N45),ISNUMBER(O45),ISNUMBER(G45),ISNUMBER(K45)),SUM(L45,M45,N45,O45,('TT 1'!D46*0.3),(ANNUAL!D46*0.3)),"")</f>
        <v/>
      </c>
      <c r="Q45" s="89" t="str">
        <f>IF(ISNUMBER('UT1'!H47),'UT1'!H47,"")</f>
        <v/>
      </c>
      <c r="R45" s="89" t="str">
        <f>IF(ISNUMBER('UT 2'!H47),'UT 2'!H47,"")</f>
        <v/>
      </c>
      <c r="S45" s="89" t="str">
        <f>IF(ISNUMBER('UT 3 '!H47),'UT 3 '!H47,"")</f>
        <v/>
      </c>
      <c r="T45" s="90" t="str">
        <f>IF('TT 1'!H47&gt;0,'TT 1'!H47,"")</f>
        <v/>
      </c>
      <c r="U45" s="91" t="str">
        <f>IF('UT 4'!H47&gt;0,'UT 4'!H47,"")</f>
        <v/>
      </c>
      <c r="V45" s="91" t="str">
        <f>IF('UT 5PB1'!H47&gt;0,'UT 5PB1'!H47,"")</f>
        <v/>
      </c>
      <c r="W45" s="91" t="str">
        <f>IF('PREANNU PB2 '!H47&gt;0,'PREANNU PB2 '!H47,"")</f>
        <v/>
      </c>
      <c r="X45" s="90" t="str">
        <f>IF(ANNUAL!H47&gt;0,ANNUAL!H47,"")</f>
        <v/>
      </c>
      <c r="Y45" s="95" t="str">
        <f t="shared" si="4"/>
        <v/>
      </c>
      <c r="Z45" s="95" t="str">
        <f t="shared" si="5"/>
        <v/>
      </c>
      <c r="AA45" s="96" t="str">
        <f t="shared" si="6"/>
        <v/>
      </c>
      <c r="AB45" s="96" t="str">
        <f t="shared" si="7"/>
        <v/>
      </c>
      <c r="AC45" s="97" t="str">
        <f>IF(OR(ISNUMBER(Y45),ISNUMBER(Z45),ISNUMBER(AA45),ISNUMBER(AB45),ISNUMBER(T45),ISNUMBER(X45)),SUM(Y45,Z45,AA45,AB45,('TT 1'!E46*0.3),(ANNUAL!E46*0.3)),"")</f>
        <v/>
      </c>
      <c r="AD45" s="89" t="str">
        <f>IF(ISNUMBER('UT1'!K47),'UT1'!K47,"")</f>
        <v/>
      </c>
      <c r="AE45" s="89" t="str">
        <f>IF(ISNUMBER('UT 2'!K47),'UT 2'!K47,"")</f>
        <v/>
      </c>
      <c r="AF45" s="89" t="str">
        <f>IF(ISNUMBER('UT 3 '!K47),'UT 3 '!K47,"")</f>
        <v/>
      </c>
      <c r="AG45" s="90" t="str">
        <f>IF('TT 1'!K47&gt;0,'TT 1'!K47,"")</f>
        <v/>
      </c>
      <c r="AH45" s="91" t="str">
        <f>IF('UT 4'!K47&gt;0,'UT 4'!K47,"")</f>
        <v/>
      </c>
      <c r="AI45" s="91" t="str">
        <f>IF('UT 5PB1'!K47&gt;0,'UT 5PB1'!K47,"")</f>
        <v/>
      </c>
      <c r="AJ45" s="91" t="str">
        <f>IF('PREANNU PB2 '!K47&gt;0,'PREANNU PB2 '!K47,"")</f>
        <v/>
      </c>
      <c r="AK45" s="90" t="str">
        <f>IF(ANNUAL!K47&gt;0,ANNUAL!K47,"")</f>
        <v/>
      </c>
      <c r="AL45" s="95" t="str">
        <f t="shared" si="8"/>
        <v/>
      </c>
      <c r="AM45" s="95" t="str">
        <f t="shared" si="9"/>
        <v/>
      </c>
      <c r="AN45" s="96" t="str">
        <f t="shared" si="10"/>
        <v/>
      </c>
      <c r="AO45" s="96" t="str">
        <f t="shared" si="11"/>
        <v/>
      </c>
      <c r="AP45" s="97" t="str">
        <f>IF(OR(ISNUMBER(AL45),ISNUMBER(AM45),ISNUMBER(AN45),ISNUMBER(AO45),ISNUMBER(AG45),ISNUMBER(AK45)),SUM(AL45,AM45,AN45,AO45,('TT 1'!R46*0.3),(ANNUAL!R46*0.3)),"")</f>
        <v/>
      </c>
      <c r="AQ45" s="89" t="str">
        <f>IF(ISNUMBER('UT1'!N47),'UT1'!N47,"")</f>
        <v/>
      </c>
      <c r="AR45" s="89" t="str">
        <f>IF(ISNUMBER('UT 2'!N47),'UT 2'!N47,"")</f>
        <v/>
      </c>
      <c r="AS45" s="89" t="str">
        <f>IF(ISNUMBER('UT 3 '!N47),'UT 3 '!N47,"")</f>
        <v/>
      </c>
      <c r="AT45" s="90" t="str">
        <f>IF('TT 1'!N47&gt;0,'TT 1'!N47,"")</f>
        <v/>
      </c>
      <c r="AU45" s="91" t="str">
        <f>IF('UT 4'!N47&gt;0,'UT 4'!N47,"")</f>
        <v/>
      </c>
      <c r="AV45" s="91" t="str">
        <f>IF('UT 5PB1'!N47&gt;0,'UT 5PB1'!N47,"")</f>
        <v/>
      </c>
      <c r="AW45" s="91" t="str">
        <f>IF('PREANNU PB2 '!N47&gt;0,'PREANNU PB2 '!N47,"")</f>
        <v/>
      </c>
      <c r="AX45" s="90" t="str">
        <f>IF(ANNUAL!N47&gt;0,ANNUAL!N47,"")</f>
        <v/>
      </c>
      <c r="AY45" s="95" t="str">
        <f t="shared" si="12"/>
        <v/>
      </c>
      <c r="AZ45" s="95" t="str">
        <f t="shared" si="13"/>
        <v/>
      </c>
      <c r="BA45" s="96" t="str">
        <f t="shared" si="14"/>
        <v/>
      </c>
      <c r="BB45" s="96" t="str">
        <f t="shared" si="15"/>
        <v/>
      </c>
      <c r="BC45" s="97" t="str">
        <f>IF(OR(ISNUMBER(AY45),ISNUMBER(AZ45),ISNUMBER(BA45),ISNUMBER(BB45),ISNUMBER(AT45),ISNUMBER(AX45)),SUM(AY45,AZ45,BA45,BB45,('TT 1'!AC46*0.3),(ANNUAL!AE46*0.3)),"")</f>
        <v/>
      </c>
      <c r="BD45" s="89" t="str">
        <f>IF(ISNUMBER('UT1'!Q47),'UT1'!Q47,"")</f>
        <v/>
      </c>
      <c r="BE45" s="89" t="str">
        <f>IF(ISNUMBER('UT 2'!Q47),'UT 2'!Q47,"")</f>
        <v/>
      </c>
      <c r="BF45" s="89" t="str">
        <f>IF(ISNUMBER('UT 3 '!Q47),'UT 3 '!Q47,"")</f>
        <v/>
      </c>
      <c r="BG45" s="90" t="str">
        <f>IF('TT 1'!Q47&gt;0,'TT 1'!Q47,"")</f>
        <v/>
      </c>
      <c r="BH45" s="91" t="str">
        <f>IF('UT 4'!Q47&gt;0,'UT 4'!Q47,"")</f>
        <v/>
      </c>
      <c r="BI45" s="91" t="str">
        <f>IF('UT 5PB1'!Q47&gt;0,'UT 5PB1'!Q47,"")</f>
        <v/>
      </c>
      <c r="BJ45" s="91" t="str">
        <f>IF('PREANNU PB2 '!Q47&gt;0,'PREANNU PB2 '!Q47,"")</f>
        <v/>
      </c>
      <c r="BK45" s="90" t="str">
        <f>IF(ANNUAL!Q47&gt;0,ANNUAL!Q47,"")</f>
        <v/>
      </c>
      <c r="BL45" s="95" t="str">
        <f t="shared" si="16"/>
        <v/>
      </c>
      <c r="BM45" s="95" t="str">
        <f t="shared" si="17"/>
        <v/>
      </c>
      <c r="BN45" s="96" t="str">
        <f t="shared" si="18"/>
        <v/>
      </c>
      <c r="BO45" s="96" t="str">
        <f t="shared" si="19"/>
        <v/>
      </c>
      <c r="BP45" s="97" t="str">
        <f>IF(OR(ISNUMBER(BL45),ISNUMBER(BM45),ISNUMBER(BN45),ISNUMBER(BO45),ISNUMBER(BG45),ISNUMBER(BK45)),SUM(BL45,BM45,BN45,BO45,('TT 1'!AP46*0.3),(ANNUAL!AR46*0.3)),"")</f>
        <v/>
      </c>
      <c r="BQ45" s="89" t="str">
        <f>IF(ISNUMBER('UT1'!T47),'UT1'!T47,"")</f>
        <v/>
      </c>
      <c r="BR45" s="89" t="str">
        <f>IF(ISNUMBER('UT 2'!T47),'UT 2'!T47,"")</f>
        <v/>
      </c>
      <c r="BS45" s="89" t="str">
        <f>IF(ISNUMBER('UT 3 '!T47),'UT 3 '!T47,"")</f>
        <v/>
      </c>
      <c r="BT45" s="90" t="str">
        <f>IF('TT 1'!T47&gt;0,'TT 1'!T47,"")</f>
        <v/>
      </c>
      <c r="BU45" s="91" t="str">
        <f>IF('UT 4'!T47&gt;0,'UT 4'!T47,"")</f>
        <v/>
      </c>
      <c r="BV45" s="91" t="str">
        <f>IF('UT 5PB1'!T47&gt;0,'UT 5PB1'!T47,"")</f>
        <v/>
      </c>
      <c r="BW45" s="91" t="str">
        <f>IF('PREANNU PB2 '!T47&gt;0,'PREANNU PB2 '!T47,"")</f>
        <v/>
      </c>
      <c r="BX45" s="90" t="str">
        <f>IF(ANNUAL!T47&gt;0,ANNUAL!T47,"")</f>
        <v/>
      </c>
      <c r="BY45" s="95" t="str">
        <f t="shared" si="20"/>
        <v/>
      </c>
      <c r="BZ45" s="95" t="str">
        <f t="shared" si="21"/>
        <v/>
      </c>
      <c r="CA45" s="96" t="str">
        <f t="shared" si="22"/>
        <v/>
      </c>
      <c r="CB45" s="96" t="str">
        <f t="shared" si="23"/>
        <v/>
      </c>
      <c r="CC45" s="97" t="str">
        <f>IF(OR(ISNUMBER(BY45),ISNUMBER(BZ45),ISNUMBER(CA45),ISNUMBER(CB45),ISNUMBER(BT45),ISNUMBER(BX45)),SUM(BY45,BZ45,CA45,CB45,('TT 1'!BC46*0.3),(ANNUAL!BE46*0.3)),"")</f>
        <v/>
      </c>
      <c r="CD45" s="89" t="str">
        <f>IF(ISNUMBER('UT1'!W47),'UT1'!W47,"")</f>
        <v/>
      </c>
      <c r="CE45" s="89" t="str">
        <f>IF(ISNUMBER('UT 2'!W47),'UT 2'!W47,"")</f>
        <v/>
      </c>
      <c r="CF45" s="89" t="str">
        <f>IF(ISNUMBER('UT 3 '!W47),'UT 3 '!W47,"")</f>
        <v/>
      </c>
      <c r="CG45" s="90" t="str">
        <f>IF('TT 1'!W47&gt;0,'TT 1'!W47,"")</f>
        <v/>
      </c>
      <c r="CH45" s="91" t="str">
        <f>IF('UT 4'!W47&gt;0,'UT 4'!W47,"")</f>
        <v/>
      </c>
      <c r="CI45" s="91" t="str">
        <f>IF('UT 5PB1'!W47&gt;0,'UT 5PB1'!W47,"")</f>
        <v/>
      </c>
      <c r="CJ45" s="91" t="str">
        <f>IF('PREANNU PB2 '!W47&gt;0,'PREANNU PB2 '!W47,"")</f>
        <v/>
      </c>
      <c r="CK45" s="90" t="str">
        <f>IF(ANNUAL!W47&gt;0,ANNUAL!W47,"")</f>
        <v/>
      </c>
      <c r="CL45" s="95" t="str">
        <f t="shared" si="24"/>
        <v/>
      </c>
      <c r="CM45" s="95" t="str">
        <f t="shared" si="25"/>
        <v/>
      </c>
      <c r="CN45" s="96" t="str">
        <f t="shared" si="26"/>
        <v/>
      </c>
      <c r="CO45" s="96" t="str">
        <f t="shared" si="27"/>
        <v/>
      </c>
      <c r="CP45" s="97" t="str">
        <f>IF(OR(ISNUMBER(CL45),ISNUMBER(CM45),ISNUMBER(CN45),ISNUMBER(CO45),ISNUMBER(CG45),ISNUMBER(CK45)),SUM(CL45,CM45,CN45,CO45,('TT 1'!BP46*0.3),(ANNUAL!BR46*0.3)),"")</f>
        <v/>
      </c>
      <c r="CQ45" s="98" t="str">
        <f t="shared" si="28"/>
        <v/>
      </c>
      <c r="CR45" s="98" t="str">
        <f t="shared" si="29"/>
        <v/>
      </c>
      <c r="CS45" s="98" t="str">
        <f t="shared" si="30"/>
        <v/>
      </c>
      <c r="CT45" s="98" t="str">
        <f t="shared" si="31"/>
        <v/>
      </c>
      <c r="CU45" s="98" t="str">
        <f t="shared" si="32"/>
        <v/>
      </c>
      <c r="CV45" s="98" t="str">
        <f t="shared" si="33"/>
        <v/>
      </c>
      <c r="CW45" s="98" t="str">
        <f t="shared" si="34"/>
        <v/>
      </c>
      <c r="CX45" s="98">
        <f t="shared" si="35"/>
        <v>0</v>
      </c>
      <c r="CY45" s="57" t="e">
        <f>CX45/'Student Profile'!P46</f>
        <v>#DIV/0!</v>
      </c>
      <c r="CZ45" s="57">
        <f t="shared" si="36"/>
        <v>1</v>
      </c>
    </row>
    <row r="46" spans="1:104" ht="24.75" customHeight="1">
      <c r="A46" s="57" t="str">
        <f>ANNUAL!A48</f>
        <v/>
      </c>
      <c r="B46" s="87" t="str">
        <f>ANNUAL!B48</f>
        <v/>
      </c>
      <c r="C46" s="57" t="str">
        <f>IF('Student Profile'!D47&gt;0,'Student Profile'!D47,"")</f>
        <v/>
      </c>
      <c r="D46" s="89" t="str">
        <f>IF(ISNUMBER('UT1'!E48),'UT1'!E48,"")</f>
        <v/>
      </c>
      <c r="E46" s="89" t="str">
        <f>IF(ISNUMBER('UT 2'!E48),'UT 2'!E48,"")</f>
        <v/>
      </c>
      <c r="F46" s="89" t="str">
        <f>IF(ISNUMBER('UT 3 '!E48),'UT 3 '!E48,"")</f>
        <v/>
      </c>
      <c r="G46" s="90" t="str">
        <f>IF('TT 1'!E48&gt;0,'TT 1'!E48,"")</f>
        <v/>
      </c>
      <c r="H46" s="91" t="str">
        <f>IF('UT 4'!E48&gt;0,'UT 4'!E48,"")</f>
        <v/>
      </c>
      <c r="I46" s="91" t="str">
        <f>IF('UT 5PB1'!E48&gt;0,'UT 5PB1'!E48,"")</f>
        <v/>
      </c>
      <c r="J46" s="91" t="str">
        <f>IF('PREANNU PB2 '!E48&gt;0,'PREANNU PB2 '!E48,"")</f>
        <v/>
      </c>
      <c r="K46" s="90" t="str">
        <f>IF(ANNUAL!E48&gt;0,ANNUAL!E48,"")</f>
        <v/>
      </c>
      <c r="L46" s="92" t="str">
        <f t="shared" si="0"/>
        <v/>
      </c>
      <c r="M46" s="92" t="str">
        <f t="shared" si="1"/>
        <v/>
      </c>
      <c r="N46" s="93" t="str">
        <f t="shared" si="2"/>
        <v/>
      </c>
      <c r="O46" s="93" t="str">
        <f t="shared" si="3"/>
        <v/>
      </c>
      <c r="P46" s="94" t="str">
        <f>IF(OR(ISNUMBER(L46),ISNUMBER(M46),ISNUMBER(N46),ISNUMBER(O46),ISNUMBER(G46),ISNUMBER(K46)),SUM(L46,M46,N46,O46,('TT 1'!D47*0.3),(ANNUAL!D47*0.3)),"")</f>
        <v/>
      </c>
      <c r="Q46" s="89" t="str">
        <f>IF(ISNUMBER('UT1'!H48),'UT1'!H48,"")</f>
        <v/>
      </c>
      <c r="R46" s="89" t="str">
        <f>IF(ISNUMBER('UT 2'!H48),'UT 2'!H48,"")</f>
        <v/>
      </c>
      <c r="S46" s="89" t="str">
        <f>IF(ISNUMBER('UT 3 '!H48),'UT 3 '!H48,"")</f>
        <v/>
      </c>
      <c r="T46" s="90" t="str">
        <f>IF('TT 1'!H48&gt;0,'TT 1'!H48,"")</f>
        <v/>
      </c>
      <c r="U46" s="91" t="str">
        <f>IF('UT 4'!H48&gt;0,'UT 4'!H48,"")</f>
        <v/>
      </c>
      <c r="V46" s="91" t="str">
        <f>IF('UT 5PB1'!H48&gt;0,'UT 5PB1'!H48,"")</f>
        <v/>
      </c>
      <c r="W46" s="91" t="str">
        <f>IF('PREANNU PB2 '!H48&gt;0,'PREANNU PB2 '!H48,"")</f>
        <v/>
      </c>
      <c r="X46" s="90" t="str">
        <f>IF(ANNUAL!H48&gt;0,ANNUAL!H48,"")</f>
        <v/>
      </c>
      <c r="Y46" s="95" t="str">
        <f t="shared" si="4"/>
        <v/>
      </c>
      <c r="Z46" s="95" t="str">
        <f t="shared" si="5"/>
        <v/>
      </c>
      <c r="AA46" s="96" t="str">
        <f t="shared" si="6"/>
        <v/>
      </c>
      <c r="AB46" s="96" t="str">
        <f t="shared" si="7"/>
        <v/>
      </c>
      <c r="AC46" s="97" t="str">
        <f>IF(OR(ISNUMBER(Y46),ISNUMBER(Z46),ISNUMBER(AA46),ISNUMBER(AB46),ISNUMBER(T46),ISNUMBER(X46)),SUM(Y46,Z46,AA46,AB46,('TT 1'!E47*0.3),(ANNUAL!E47*0.3)),"")</f>
        <v/>
      </c>
      <c r="AD46" s="89" t="str">
        <f>IF(ISNUMBER('UT1'!K48),'UT1'!K48,"")</f>
        <v/>
      </c>
      <c r="AE46" s="89" t="str">
        <f>IF(ISNUMBER('UT 2'!K48),'UT 2'!K48,"")</f>
        <v/>
      </c>
      <c r="AF46" s="89" t="str">
        <f>IF(ISNUMBER('UT 3 '!K48),'UT 3 '!K48,"")</f>
        <v/>
      </c>
      <c r="AG46" s="90" t="str">
        <f>IF('TT 1'!K48&gt;0,'TT 1'!K48,"")</f>
        <v/>
      </c>
      <c r="AH46" s="91" t="str">
        <f>IF('UT 4'!K48&gt;0,'UT 4'!K48,"")</f>
        <v/>
      </c>
      <c r="AI46" s="91" t="str">
        <f>IF('UT 5PB1'!K48&gt;0,'UT 5PB1'!K48,"")</f>
        <v/>
      </c>
      <c r="AJ46" s="91" t="str">
        <f>IF('PREANNU PB2 '!K48&gt;0,'PREANNU PB2 '!K48,"")</f>
        <v/>
      </c>
      <c r="AK46" s="90" t="str">
        <f>IF(ANNUAL!K48&gt;0,ANNUAL!K48,"")</f>
        <v/>
      </c>
      <c r="AL46" s="95" t="str">
        <f t="shared" si="8"/>
        <v/>
      </c>
      <c r="AM46" s="95" t="str">
        <f t="shared" si="9"/>
        <v/>
      </c>
      <c r="AN46" s="96" t="str">
        <f t="shared" si="10"/>
        <v/>
      </c>
      <c r="AO46" s="96" t="str">
        <f t="shared" si="11"/>
        <v/>
      </c>
      <c r="AP46" s="97" t="str">
        <f>IF(OR(ISNUMBER(AL46),ISNUMBER(AM46),ISNUMBER(AN46),ISNUMBER(AO46),ISNUMBER(AG46),ISNUMBER(AK46)),SUM(AL46,AM46,AN46,AO46,('TT 1'!R47*0.3),(ANNUAL!R47*0.3)),"")</f>
        <v/>
      </c>
      <c r="AQ46" s="89" t="str">
        <f>IF(ISNUMBER('UT1'!N48),'UT1'!N48,"")</f>
        <v/>
      </c>
      <c r="AR46" s="89" t="str">
        <f>IF(ISNUMBER('UT 2'!N48),'UT 2'!N48,"")</f>
        <v/>
      </c>
      <c r="AS46" s="89" t="str">
        <f>IF(ISNUMBER('UT 3 '!N48),'UT 3 '!N48,"")</f>
        <v/>
      </c>
      <c r="AT46" s="90" t="str">
        <f>IF('TT 1'!N48&gt;0,'TT 1'!N48,"")</f>
        <v/>
      </c>
      <c r="AU46" s="91" t="str">
        <f>IF('UT 4'!N48&gt;0,'UT 4'!N48,"")</f>
        <v/>
      </c>
      <c r="AV46" s="91" t="str">
        <f>IF('UT 5PB1'!N48&gt;0,'UT 5PB1'!N48,"")</f>
        <v/>
      </c>
      <c r="AW46" s="91" t="str">
        <f>IF('PREANNU PB2 '!N48&gt;0,'PREANNU PB2 '!N48,"")</f>
        <v/>
      </c>
      <c r="AX46" s="90" t="str">
        <f>IF(ANNUAL!N48&gt;0,ANNUAL!N48,"")</f>
        <v/>
      </c>
      <c r="AY46" s="95" t="str">
        <f t="shared" si="12"/>
        <v/>
      </c>
      <c r="AZ46" s="95" t="str">
        <f t="shared" si="13"/>
        <v/>
      </c>
      <c r="BA46" s="96" t="str">
        <f t="shared" si="14"/>
        <v/>
      </c>
      <c r="BB46" s="96" t="str">
        <f t="shared" si="15"/>
        <v/>
      </c>
      <c r="BC46" s="97" t="str">
        <f>IF(OR(ISNUMBER(AY46),ISNUMBER(AZ46),ISNUMBER(BA46),ISNUMBER(BB46),ISNUMBER(AT46),ISNUMBER(AX46)),SUM(AY46,AZ46,BA46,BB46,('TT 1'!AC47*0.3),(ANNUAL!AE47*0.3)),"")</f>
        <v/>
      </c>
      <c r="BD46" s="89" t="str">
        <f>IF(ISNUMBER('UT1'!Q48),'UT1'!Q48,"")</f>
        <v/>
      </c>
      <c r="BE46" s="89" t="str">
        <f>IF(ISNUMBER('UT 2'!Q48),'UT 2'!Q48,"")</f>
        <v/>
      </c>
      <c r="BF46" s="89" t="str">
        <f>IF(ISNUMBER('UT 3 '!Q48),'UT 3 '!Q48,"")</f>
        <v/>
      </c>
      <c r="BG46" s="90" t="str">
        <f>IF('TT 1'!Q48&gt;0,'TT 1'!Q48,"")</f>
        <v/>
      </c>
      <c r="BH46" s="91" t="str">
        <f>IF('UT 4'!Q48&gt;0,'UT 4'!Q48,"")</f>
        <v/>
      </c>
      <c r="BI46" s="91" t="str">
        <f>IF('UT 5PB1'!Q48&gt;0,'UT 5PB1'!Q48,"")</f>
        <v/>
      </c>
      <c r="BJ46" s="91" t="str">
        <f>IF('PREANNU PB2 '!Q48&gt;0,'PREANNU PB2 '!Q48,"")</f>
        <v/>
      </c>
      <c r="BK46" s="90" t="str">
        <f>IF(ANNUAL!Q48&gt;0,ANNUAL!Q48,"")</f>
        <v/>
      </c>
      <c r="BL46" s="95" t="str">
        <f t="shared" si="16"/>
        <v/>
      </c>
      <c r="BM46" s="95" t="str">
        <f t="shared" si="17"/>
        <v/>
      </c>
      <c r="BN46" s="96" t="str">
        <f t="shared" si="18"/>
        <v/>
      </c>
      <c r="BO46" s="96" t="str">
        <f t="shared" si="19"/>
        <v/>
      </c>
      <c r="BP46" s="97" t="str">
        <f>IF(OR(ISNUMBER(BL46),ISNUMBER(BM46),ISNUMBER(BN46),ISNUMBER(BO46),ISNUMBER(BG46),ISNUMBER(BK46)),SUM(BL46,BM46,BN46,BO46,('TT 1'!AP47*0.3),(ANNUAL!AR47*0.3)),"")</f>
        <v/>
      </c>
      <c r="BQ46" s="89" t="str">
        <f>IF(ISNUMBER('UT1'!T48),'UT1'!T48,"")</f>
        <v/>
      </c>
      <c r="BR46" s="89" t="str">
        <f>IF(ISNUMBER('UT 2'!T48),'UT 2'!T48,"")</f>
        <v/>
      </c>
      <c r="BS46" s="89" t="str">
        <f>IF(ISNUMBER('UT 3 '!T48),'UT 3 '!T48,"")</f>
        <v/>
      </c>
      <c r="BT46" s="90" t="str">
        <f>IF('TT 1'!T48&gt;0,'TT 1'!T48,"")</f>
        <v/>
      </c>
      <c r="BU46" s="91" t="str">
        <f>IF('UT 4'!T48&gt;0,'UT 4'!T48,"")</f>
        <v/>
      </c>
      <c r="BV46" s="91" t="str">
        <f>IF('UT 5PB1'!T48&gt;0,'UT 5PB1'!T48,"")</f>
        <v/>
      </c>
      <c r="BW46" s="91" t="str">
        <f>IF('PREANNU PB2 '!T48&gt;0,'PREANNU PB2 '!T48,"")</f>
        <v/>
      </c>
      <c r="BX46" s="90" t="str">
        <f>IF(ANNUAL!T48&gt;0,ANNUAL!T48,"")</f>
        <v/>
      </c>
      <c r="BY46" s="95" t="str">
        <f t="shared" si="20"/>
        <v/>
      </c>
      <c r="BZ46" s="95" t="str">
        <f t="shared" si="21"/>
        <v/>
      </c>
      <c r="CA46" s="96" t="str">
        <f t="shared" si="22"/>
        <v/>
      </c>
      <c r="CB46" s="96" t="str">
        <f t="shared" si="23"/>
        <v/>
      </c>
      <c r="CC46" s="97" t="str">
        <f>IF(OR(ISNUMBER(BY46),ISNUMBER(BZ46),ISNUMBER(CA46),ISNUMBER(CB46),ISNUMBER(BT46),ISNUMBER(BX46)),SUM(BY46,BZ46,CA46,CB46,('TT 1'!BC47*0.3),(ANNUAL!BE47*0.3)),"")</f>
        <v/>
      </c>
      <c r="CD46" s="89" t="str">
        <f>IF(ISNUMBER('UT1'!W48),'UT1'!W48,"")</f>
        <v/>
      </c>
      <c r="CE46" s="89" t="str">
        <f>IF(ISNUMBER('UT 2'!W48),'UT 2'!W48,"")</f>
        <v/>
      </c>
      <c r="CF46" s="89" t="str">
        <f>IF(ISNUMBER('UT 3 '!W48),'UT 3 '!W48,"")</f>
        <v/>
      </c>
      <c r="CG46" s="90" t="str">
        <f>IF('TT 1'!W48&gt;0,'TT 1'!W48,"")</f>
        <v/>
      </c>
      <c r="CH46" s="91" t="str">
        <f>IF('UT 4'!W48&gt;0,'UT 4'!W48,"")</f>
        <v/>
      </c>
      <c r="CI46" s="91" t="str">
        <f>IF('UT 5PB1'!W48&gt;0,'UT 5PB1'!W48,"")</f>
        <v/>
      </c>
      <c r="CJ46" s="91" t="str">
        <f>IF('PREANNU PB2 '!W48&gt;0,'PREANNU PB2 '!W48,"")</f>
        <v/>
      </c>
      <c r="CK46" s="90" t="str">
        <f>IF(ANNUAL!W48&gt;0,ANNUAL!W48,"")</f>
        <v/>
      </c>
      <c r="CL46" s="95" t="str">
        <f t="shared" si="24"/>
        <v/>
      </c>
      <c r="CM46" s="95" t="str">
        <f t="shared" si="25"/>
        <v/>
      </c>
      <c r="CN46" s="96" t="str">
        <f t="shared" si="26"/>
        <v/>
      </c>
      <c r="CO46" s="96" t="str">
        <f t="shared" si="27"/>
        <v/>
      </c>
      <c r="CP46" s="97" t="str">
        <f>IF(OR(ISNUMBER(CL46),ISNUMBER(CM46),ISNUMBER(CN46),ISNUMBER(CO46),ISNUMBER(CG46),ISNUMBER(CK46)),SUM(CL46,CM46,CN46,CO46,('TT 1'!BP47*0.3),(ANNUAL!BR47*0.3)),"")</f>
        <v/>
      </c>
      <c r="CQ46" s="98" t="str">
        <f t="shared" si="28"/>
        <v/>
      </c>
      <c r="CR46" s="98" t="str">
        <f t="shared" si="29"/>
        <v/>
      </c>
      <c r="CS46" s="98" t="str">
        <f t="shared" si="30"/>
        <v/>
      </c>
      <c r="CT46" s="98" t="str">
        <f t="shared" si="31"/>
        <v/>
      </c>
      <c r="CU46" s="98" t="str">
        <f t="shared" si="32"/>
        <v/>
      </c>
      <c r="CV46" s="98" t="str">
        <f t="shared" si="33"/>
        <v/>
      </c>
      <c r="CW46" s="98" t="str">
        <f t="shared" si="34"/>
        <v/>
      </c>
      <c r="CX46" s="98">
        <f t="shared" si="35"/>
        <v>0</v>
      </c>
      <c r="CY46" s="57" t="e">
        <f>CX46/'Student Profile'!P47</f>
        <v>#DIV/0!</v>
      </c>
      <c r="CZ46" s="57">
        <f t="shared" si="36"/>
        <v>1</v>
      </c>
    </row>
    <row r="47" spans="1:104" ht="24.75" customHeight="1">
      <c r="A47" s="57" t="str">
        <f>ANNUAL!A49</f>
        <v/>
      </c>
      <c r="B47" s="87" t="str">
        <f>ANNUAL!B49</f>
        <v/>
      </c>
      <c r="C47" s="57" t="str">
        <f>IF('Student Profile'!D48&gt;0,'Student Profile'!D48,"")</f>
        <v/>
      </c>
      <c r="D47" s="89" t="str">
        <f>IF(ISNUMBER('UT1'!E49),'UT1'!E49,"")</f>
        <v/>
      </c>
      <c r="E47" s="89" t="str">
        <f>IF(ISNUMBER('UT 2'!E49),'UT 2'!E49,"")</f>
        <v/>
      </c>
      <c r="F47" s="89" t="str">
        <f>IF(ISNUMBER('UT 3 '!E49),'UT 3 '!E49,"")</f>
        <v/>
      </c>
      <c r="G47" s="90" t="str">
        <f>IF('TT 1'!E49&gt;0,'TT 1'!E49,"")</f>
        <v/>
      </c>
      <c r="H47" s="91" t="str">
        <f>IF('UT 4'!E49&gt;0,'UT 4'!E49,"")</f>
        <v/>
      </c>
      <c r="I47" s="91" t="str">
        <f>IF('UT 5PB1'!E49&gt;0,'UT 5PB1'!E49,"")</f>
        <v/>
      </c>
      <c r="J47" s="91" t="str">
        <f>IF('PREANNU PB2 '!E49&gt;0,'PREANNU PB2 '!E49,"")</f>
        <v/>
      </c>
      <c r="K47" s="90" t="str">
        <f>IF(ANNUAL!E49&gt;0,ANNUAL!E49,"")</f>
        <v/>
      </c>
      <c r="L47" s="92" t="str">
        <f t="shared" si="0"/>
        <v/>
      </c>
      <c r="M47" s="92" t="str">
        <f t="shared" si="1"/>
        <v/>
      </c>
      <c r="N47" s="93" t="str">
        <f t="shared" si="2"/>
        <v/>
      </c>
      <c r="O47" s="93" t="str">
        <f t="shared" si="3"/>
        <v/>
      </c>
      <c r="P47" s="94" t="str">
        <f>IF(OR(ISNUMBER(L47),ISNUMBER(M47),ISNUMBER(N47),ISNUMBER(O47),ISNUMBER(G47),ISNUMBER(K47)),SUM(L47,M47,N47,O47,('TT 1'!D48*0.3),(ANNUAL!D48*0.3)),"")</f>
        <v/>
      </c>
      <c r="Q47" s="89" t="str">
        <f>IF(ISNUMBER('UT1'!H49),'UT1'!H49,"")</f>
        <v/>
      </c>
      <c r="R47" s="89" t="str">
        <f>IF(ISNUMBER('UT 2'!H49),'UT 2'!H49,"")</f>
        <v/>
      </c>
      <c r="S47" s="89" t="str">
        <f>IF(ISNUMBER('UT 3 '!H49),'UT 3 '!H49,"")</f>
        <v/>
      </c>
      <c r="T47" s="90" t="str">
        <f>IF('TT 1'!H49&gt;0,'TT 1'!H49,"")</f>
        <v/>
      </c>
      <c r="U47" s="91" t="str">
        <f>IF('UT 4'!H49&gt;0,'UT 4'!H49,"")</f>
        <v/>
      </c>
      <c r="V47" s="91" t="str">
        <f>IF('UT 5PB1'!H49&gt;0,'UT 5PB1'!H49,"")</f>
        <v/>
      </c>
      <c r="W47" s="91" t="str">
        <f>IF('PREANNU PB2 '!H49&gt;0,'PREANNU PB2 '!H49,"")</f>
        <v/>
      </c>
      <c r="X47" s="90" t="str">
        <f>IF(ANNUAL!H49&gt;0,ANNUAL!H49,"")</f>
        <v/>
      </c>
      <c r="Y47" s="95" t="str">
        <f t="shared" si="4"/>
        <v/>
      </c>
      <c r="Z47" s="95" t="str">
        <f t="shared" si="5"/>
        <v/>
      </c>
      <c r="AA47" s="96" t="str">
        <f t="shared" si="6"/>
        <v/>
      </c>
      <c r="AB47" s="96" t="str">
        <f t="shared" si="7"/>
        <v/>
      </c>
      <c r="AC47" s="97" t="str">
        <f>IF(OR(ISNUMBER(Y47),ISNUMBER(Z47),ISNUMBER(AA47),ISNUMBER(AB47),ISNUMBER(T47),ISNUMBER(X47)),SUM(Y47,Z47,AA47,AB47,('TT 1'!E48*0.3),(ANNUAL!E48*0.3)),"")</f>
        <v/>
      </c>
      <c r="AD47" s="89" t="str">
        <f>IF(ISNUMBER('UT1'!K49),'UT1'!K49,"")</f>
        <v/>
      </c>
      <c r="AE47" s="89" t="str">
        <f>IF(ISNUMBER('UT 2'!K49),'UT 2'!K49,"")</f>
        <v/>
      </c>
      <c r="AF47" s="89" t="str">
        <f>IF(ISNUMBER('UT 3 '!K49),'UT 3 '!K49,"")</f>
        <v/>
      </c>
      <c r="AG47" s="90" t="str">
        <f>IF('TT 1'!K49&gt;0,'TT 1'!K49,"")</f>
        <v/>
      </c>
      <c r="AH47" s="91" t="str">
        <f>IF('UT 4'!K49&gt;0,'UT 4'!K49,"")</f>
        <v/>
      </c>
      <c r="AI47" s="91" t="str">
        <f>IF('UT 5PB1'!K49&gt;0,'UT 5PB1'!K49,"")</f>
        <v/>
      </c>
      <c r="AJ47" s="91" t="str">
        <f>IF('PREANNU PB2 '!K49&gt;0,'PREANNU PB2 '!K49,"")</f>
        <v/>
      </c>
      <c r="AK47" s="90" t="str">
        <f>IF(ANNUAL!K49&gt;0,ANNUAL!K49,"")</f>
        <v/>
      </c>
      <c r="AL47" s="95" t="str">
        <f t="shared" si="8"/>
        <v/>
      </c>
      <c r="AM47" s="95" t="str">
        <f t="shared" si="9"/>
        <v/>
      </c>
      <c r="AN47" s="96" t="str">
        <f t="shared" si="10"/>
        <v/>
      </c>
      <c r="AO47" s="96" t="str">
        <f t="shared" si="11"/>
        <v/>
      </c>
      <c r="AP47" s="97" t="str">
        <f>IF(OR(ISNUMBER(AL47),ISNUMBER(AM47),ISNUMBER(AN47),ISNUMBER(AO47),ISNUMBER(AG47),ISNUMBER(AK47)),SUM(AL47,AM47,AN47,AO47,('TT 1'!R48*0.3),(ANNUAL!R48*0.3)),"")</f>
        <v/>
      </c>
      <c r="AQ47" s="89" t="str">
        <f>IF(ISNUMBER('UT1'!N49),'UT1'!N49,"")</f>
        <v/>
      </c>
      <c r="AR47" s="89" t="str">
        <f>IF(ISNUMBER('UT 2'!N49),'UT 2'!N49,"")</f>
        <v/>
      </c>
      <c r="AS47" s="89" t="str">
        <f>IF(ISNUMBER('UT 3 '!N49),'UT 3 '!N49,"")</f>
        <v/>
      </c>
      <c r="AT47" s="90" t="str">
        <f>IF('TT 1'!N49&gt;0,'TT 1'!N49,"")</f>
        <v/>
      </c>
      <c r="AU47" s="91" t="str">
        <f>IF('UT 4'!N49&gt;0,'UT 4'!N49,"")</f>
        <v/>
      </c>
      <c r="AV47" s="91" t="str">
        <f>IF('UT 5PB1'!N49&gt;0,'UT 5PB1'!N49,"")</f>
        <v/>
      </c>
      <c r="AW47" s="91" t="str">
        <f>IF('PREANNU PB2 '!N49&gt;0,'PREANNU PB2 '!N49,"")</f>
        <v/>
      </c>
      <c r="AX47" s="90" t="str">
        <f>IF(ANNUAL!N49&gt;0,ANNUAL!N49,"")</f>
        <v/>
      </c>
      <c r="AY47" s="95" t="str">
        <f t="shared" si="12"/>
        <v/>
      </c>
      <c r="AZ47" s="95" t="str">
        <f t="shared" si="13"/>
        <v/>
      </c>
      <c r="BA47" s="96" t="str">
        <f t="shared" si="14"/>
        <v/>
      </c>
      <c r="BB47" s="96" t="str">
        <f t="shared" si="15"/>
        <v/>
      </c>
      <c r="BC47" s="97" t="str">
        <f>IF(OR(ISNUMBER(AY47),ISNUMBER(AZ47),ISNUMBER(BA47),ISNUMBER(BB47),ISNUMBER(AT47),ISNUMBER(AX47)),SUM(AY47,AZ47,BA47,BB47,('TT 1'!AC48*0.3),(ANNUAL!AE48*0.3)),"")</f>
        <v/>
      </c>
      <c r="BD47" s="89" t="str">
        <f>IF(ISNUMBER('UT1'!Q49),'UT1'!Q49,"")</f>
        <v/>
      </c>
      <c r="BE47" s="89" t="str">
        <f>IF(ISNUMBER('UT 2'!Q49),'UT 2'!Q49,"")</f>
        <v/>
      </c>
      <c r="BF47" s="89" t="str">
        <f>IF(ISNUMBER('UT 3 '!Q49),'UT 3 '!Q49,"")</f>
        <v/>
      </c>
      <c r="BG47" s="90" t="str">
        <f>IF('TT 1'!Q49&gt;0,'TT 1'!Q49,"")</f>
        <v/>
      </c>
      <c r="BH47" s="91" t="str">
        <f>IF('UT 4'!Q49&gt;0,'UT 4'!Q49,"")</f>
        <v/>
      </c>
      <c r="BI47" s="91" t="str">
        <f>IF('UT 5PB1'!Q49&gt;0,'UT 5PB1'!Q49,"")</f>
        <v/>
      </c>
      <c r="BJ47" s="91" t="str">
        <f>IF('PREANNU PB2 '!Q49&gt;0,'PREANNU PB2 '!Q49,"")</f>
        <v/>
      </c>
      <c r="BK47" s="90" t="str">
        <f>IF(ANNUAL!Q49&gt;0,ANNUAL!Q49,"")</f>
        <v/>
      </c>
      <c r="BL47" s="95" t="str">
        <f t="shared" si="16"/>
        <v/>
      </c>
      <c r="BM47" s="95" t="str">
        <f t="shared" si="17"/>
        <v/>
      </c>
      <c r="BN47" s="96" t="str">
        <f t="shared" si="18"/>
        <v/>
      </c>
      <c r="BO47" s="96" t="str">
        <f t="shared" si="19"/>
        <v/>
      </c>
      <c r="BP47" s="97" t="str">
        <f>IF(OR(ISNUMBER(BL47),ISNUMBER(BM47),ISNUMBER(BN47),ISNUMBER(BO47),ISNUMBER(BG47),ISNUMBER(BK47)),SUM(BL47,BM47,BN47,BO47,('TT 1'!AP48*0.3),(ANNUAL!AR48*0.3)),"")</f>
        <v/>
      </c>
      <c r="BQ47" s="89" t="str">
        <f>IF(ISNUMBER('UT1'!T49),'UT1'!T49,"")</f>
        <v/>
      </c>
      <c r="BR47" s="89" t="str">
        <f>IF(ISNUMBER('UT 2'!T49),'UT 2'!T49,"")</f>
        <v/>
      </c>
      <c r="BS47" s="89" t="str">
        <f>IF(ISNUMBER('UT 3 '!T49),'UT 3 '!T49,"")</f>
        <v/>
      </c>
      <c r="BT47" s="90" t="str">
        <f>IF('TT 1'!T49&gt;0,'TT 1'!T49,"")</f>
        <v/>
      </c>
      <c r="BU47" s="91" t="str">
        <f>IF('UT 4'!T49&gt;0,'UT 4'!T49,"")</f>
        <v/>
      </c>
      <c r="BV47" s="91" t="str">
        <f>IF('UT 5PB1'!T49&gt;0,'UT 5PB1'!T49,"")</f>
        <v/>
      </c>
      <c r="BW47" s="91" t="str">
        <f>IF('PREANNU PB2 '!T49&gt;0,'PREANNU PB2 '!T49,"")</f>
        <v/>
      </c>
      <c r="BX47" s="90" t="str">
        <f>IF(ANNUAL!T49&gt;0,ANNUAL!T49,"")</f>
        <v/>
      </c>
      <c r="BY47" s="95" t="str">
        <f t="shared" si="20"/>
        <v/>
      </c>
      <c r="BZ47" s="95" t="str">
        <f t="shared" si="21"/>
        <v/>
      </c>
      <c r="CA47" s="96" t="str">
        <f t="shared" si="22"/>
        <v/>
      </c>
      <c r="CB47" s="96" t="str">
        <f t="shared" si="23"/>
        <v/>
      </c>
      <c r="CC47" s="97" t="str">
        <f>IF(OR(ISNUMBER(BY47),ISNUMBER(BZ47),ISNUMBER(CA47),ISNUMBER(CB47),ISNUMBER(BT47),ISNUMBER(BX47)),SUM(BY47,BZ47,CA47,CB47,('TT 1'!BC48*0.3),(ANNUAL!BE48*0.3)),"")</f>
        <v/>
      </c>
      <c r="CD47" s="89" t="str">
        <f>IF(ISNUMBER('UT1'!W49),'UT1'!W49,"")</f>
        <v/>
      </c>
      <c r="CE47" s="89" t="str">
        <f>IF(ISNUMBER('UT 2'!W49),'UT 2'!W49,"")</f>
        <v/>
      </c>
      <c r="CF47" s="89" t="str">
        <f>IF(ISNUMBER('UT 3 '!W49),'UT 3 '!W49,"")</f>
        <v/>
      </c>
      <c r="CG47" s="90" t="str">
        <f>IF('TT 1'!W49&gt;0,'TT 1'!W49,"")</f>
        <v/>
      </c>
      <c r="CH47" s="91" t="str">
        <f>IF('UT 4'!W49&gt;0,'UT 4'!W49,"")</f>
        <v/>
      </c>
      <c r="CI47" s="91" t="str">
        <f>IF('UT 5PB1'!W49&gt;0,'UT 5PB1'!W49,"")</f>
        <v/>
      </c>
      <c r="CJ47" s="91" t="str">
        <f>IF('PREANNU PB2 '!W49&gt;0,'PREANNU PB2 '!W49,"")</f>
        <v/>
      </c>
      <c r="CK47" s="90" t="str">
        <f>IF(ANNUAL!W49&gt;0,ANNUAL!W49,"")</f>
        <v/>
      </c>
      <c r="CL47" s="95" t="str">
        <f t="shared" si="24"/>
        <v/>
      </c>
      <c r="CM47" s="95" t="str">
        <f t="shared" si="25"/>
        <v/>
      </c>
      <c r="CN47" s="96" t="str">
        <f t="shared" si="26"/>
        <v/>
      </c>
      <c r="CO47" s="96" t="str">
        <f t="shared" si="27"/>
        <v/>
      </c>
      <c r="CP47" s="97" t="str">
        <f>IF(OR(ISNUMBER(CL47),ISNUMBER(CM47),ISNUMBER(CN47),ISNUMBER(CO47),ISNUMBER(CG47),ISNUMBER(CK47)),SUM(CL47,CM47,CN47,CO47,('TT 1'!BP48*0.3),(ANNUAL!BR48*0.3)),"")</f>
        <v/>
      </c>
      <c r="CQ47" s="98" t="str">
        <f t="shared" si="28"/>
        <v/>
      </c>
      <c r="CR47" s="98" t="str">
        <f t="shared" si="29"/>
        <v/>
      </c>
      <c r="CS47" s="98" t="str">
        <f t="shared" si="30"/>
        <v/>
      </c>
      <c r="CT47" s="98" t="str">
        <f t="shared" si="31"/>
        <v/>
      </c>
      <c r="CU47" s="98" t="str">
        <f t="shared" si="32"/>
        <v/>
      </c>
      <c r="CV47" s="98" t="str">
        <f t="shared" si="33"/>
        <v/>
      </c>
      <c r="CW47" s="98" t="str">
        <f t="shared" si="34"/>
        <v/>
      </c>
      <c r="CX47" s="98">
        <f t="shared" si="35"/>
        <v>0</v>
      </c>
      <c r="CY47" s="57" t="e">
        <f>CX47/'Student Profile'!P48</f>
        <v>#DIV/0!</v>
      </c>
      <c r="CZ47" s="57">
        <f t="shared" si="36"/>
        <v>1</v>
      </c>
    </row>
    <row r="48" spans="1:104" ht="24.75" customHeight="1">
      <c r="A48" s="57" t="str">
        <f>ANNUAL!A50</f>
        <v/>
      </c>
      <c r="B48" s="87" t="str">
        <f>ANNUAL!B50</f>
        <v/>
      </c>
      <c r="C48" s="57" t="str">
        <f>IF('Student Profile'!D49&gt;0,'Student Profile'!D49,"")</f>
        <v/>
      </c>
      <c r="D48" s="89" t="str">
        <f>IF(ISNUMBER('UT1'!E50),'UT1'!E50,"")</f>
        <v/>
      </c>
      <c r="E48" s="89" t="str">
        <f>IF(ISNUMBER('UT 2'!E50),'UT 2'!E50,"")</f>
        <v/>
      </c>
      <c r="F48" s="89" t="str">
        <f>IF(ISNUMBER('UT 3 '!E50),'UT 3 '!E50,"")</f>
        <v/>
      </c>
      <c r="G48" s="90" t="str">
        <f>IF('TT 1'!E50&gt;0,'TT 1'!E50,"")</f>
        <v/>
      </c>
      <c r="H48" s="91" t="str">
        <f>IF('UT 4'!E50&gt;0,'UT 4'!E50,"")</f>
        <v/>
      </c>
      <c r="I48" s="91" t="str">
        <f>IF('UT 5PB1'!E50&gt;0,'UT 5PB1'!E50,"")</f>
        <v/>
      </c>
      <c r="J48" s="91" t="str">
        <f>IF('PREANNU PB2 '!E50&gt;0,'PREANNU PB2 '!E50,"")</f>
        <v/>
      </c>
      <c r="K48" s="90" t="str">
        <f>IF(ANNUAL!E50&gt;0,ANNUAL!E50,"")</f>
        <v/>
      </c>
      <c r="L48" s="92" t="str">
        <f t="shared" si="0"/>
        <v/>
      </c>
      <c r="M48" s="92" t="str">
        <f t="shared" si="1"/>
        <v/>
      </c>
      <c r="N48" s="93" t="str">
        <f t="shared" si="2"/>
        <v/>
      </c>
      <c r="O48" s="93" t="str">
        <f t="shared" si="3"/>
        <v/>
      </c>
      <c r="P48" s="94" t="str">
        <f>IF(OR(ISNUMBER(L48),ISNUMBER(M48),ISNUMBER(N48),ISNUMBER(O48),ISNUMBER(G48),ISNUMBER(K48)),SUM(L48,M48,N48,O48,('TT 1'!D49*0.3),(ANNUAL!D49*0.3)),"")</f>
        <v/>
      </c>
      <c r="Q48" s="89" t="str">
        <f>IF(ISNUMBER('UT1'!H50),'UT1'!H50,"")</f>
        <v/>
      </c>
      <c r="R48" s="89" t="str">
        <f>IF(ISNUMBER('UT 2'!H50),'UT 2'!H50,"")</f>
        <v/>
      </c>
      <c r="S48" s="89" t="str">
        <f>IF(ISNUMBER('UT 3 '!H50),'UT 3 '!H50,"")</f>
        <v/>
      </c>
      <c r="T48" s="90" t="str">
        <f>IF('TT 1'!H50&gt;0,'TT 1'!H50,"")</f>
        <v/>
      </c>
      <c r="U48" s="91" t="str">
        <f>IF('UT 4'!H50&gt;0,'UT 4'!H50,"")</f>
        <v/>
      </c>
      <c r="V48" s="91" t="str">
        <f>IF('UT 5PB1'!H50&gt;0,'UT 5PB1'!H50,"")</f>
        <v/>
      </c>
      <c r="W48" s="91" t="str">
        <f>IF('PREANNU PB2 '!H50&gt;0,'PREANNU PB2 '!H50,"")</f>
        <v/>
      </c>
      <c r="X48" s="90" t="str">
        <f>IF(ANNUAL!H50&gt;0,ANNUAL!H50,"")</f>
        <v/>
      </c>
      <c r="Y48" s="95" t="str">
        <f t="shared" si="4"/>
        <v/>
      </c>
      <c r="Z48" s="95" t="str">
        <f t="shared" si="5"/>
        <v/>
      </c>
      <c r="AA48" s="96" t="str">
        <f t="shared" si="6"/>
        <v/>
      </c>
      <c r="AB48" s="96" t="str">
        <f t="shared" si="7"/>
        <v/>
      </c>
      <c r="AC48" s="97" t="str">
        <f>IF(OR(ISNUMBER(Y48),ISNUMBER(Z48),ISNUMBER(AA48),ISNUMBER(AB48),ISNUMBER(T48),ISNUMBER(X48)),SUM(Y48,Z48,AA48,AB48,('TT 1'!E49*0.3),(ANNUAL!E49*0.3)),"")</f>
        <v/>
      </c>
      <c r="AD48" s="89" t="str">
        <f>IF(ISNUMBER('UT1'!K50),'UT1'!K50,"")</f>
        <v/>
      </c>
      <c r="AE48" s="89" t="str">
        <f>IF(ISNUMBER('UT 2'!K50),'UT 2'!K50,"")</f>
        <v/>
      </c>
      <c r="AF48" s="89" t="str">
        <f>IF(ISNUMBER('UT 3 '!K50),'UT 3 '!K50,"")</f>
        <v/>
      </c>
      <c r="AG48" s="90" t="str">
        <f>IF('TT 1'!K50&gt;0,'TT 1'!K50,"")</f>
        <v/>
      </c>
      <c r="AH48" s="91" t="str">
        <f>IF('UT 4'!K50&gt;0,'UT 4'!K50,"")</f>
        <v/>
      </c>
      <c r="AI48" s="91" t="str">
        <f>IF('UT 5PB1'!K50&gt;0,'UT 5PB1'!K50,"")</f>
        <v/>
      </c>
      <c r="AJ48" s="91" t="str">
        <f>IF('PREANNU PB2 '!K50&gt;0,'PREANNU PB2 '!K50,"")</f>
        <v/>
      </c>
      <c r="AK48" s="90" t="str">
        <f>IF(ANNUAL!K50&gt;0,ANNUAL!K50,"")</f>
        <v/>
      </c>
      <c r="AL48" s="95" t="str">
        <f t="shared" si="8"/>
        <v/>
      </c>
      <c r="AM48" s="95" t="str">
        <f t="shared" si="9"/>
        <v/>
      </c>
      <c r="AN48" s="96" t="str">
        <f t="shared" si="10"/>
        <v/>
      </c>
      <c r="AO48" s="96" t="str">
        <f t="shared" si="11"/>
        <v/>
      </c>
      <c r="AP48" s="97" t="str">
        <f>IF(OR(ISNUMBER(AL48),ISNUMBER(AM48),ISNUMBER(AN48),ISNUMBER(AO48),ISNUMBER(AG48),ISNUMBER(AK48)),SUM(AL48,AM48,AN48,AO48,('TT 1'!R49*0.3),(ANNUAL!R49*0.3)),"")</f>
        <v/>
      </c>
      <c r="AQ48" s="89" t="str">
        <f>IF(ISNUMBER('UT1'!N50),'UT1'!N50,"")</f>
        <v/>
      </c>
      <c r="AR48" s="89" t="str">
        <f>IF(ISNUMBER('UT 2'!N50),'UT 2'!N50,"")</f>
        <v/>
      </c>
      <c r="AS48" s="89" t="str">
        <f>IF(ISNUMBER('UT 3 '!N50),'UT 3 '!N50,"")</f>
        <v/>
      </c>
      <c r="AT48" s="90" t="str">
        <f>IF('TT 1'!N50&gt;0,'TT 1'!N50,"")</f>
        <v/>
      </c>
      <c r="AU48" s="91" t="str">
        <f>IF('UT 4'!N50&gt;0,'UT 4'!N50,"")</f>
        <v/>
      </c>
      <c r="AV48" s="91" t="str">
        <f>IF('UT 5PB1'!N50&gt;0,'UT 5PB1'!N50,"")</f>
        <v/>
      </c>
      <c r="AW48" s="91" t="str">
        <f>IF('PREANNU PB2 '!N50&gt;0,'PREANNU PB2 '!N50,"")</f>
        <v/>
      </c>
      <c r="AX48" s="90" t="str">
        <f>IF(ANNUAL!N50&gt;0,ANNUAL!N50,"")</f>
        <v/>
      </c>
      <c r="AY48" s="95" t="str">
        <f t="shared" si="12"/>
        <v/>
      </c>
      <c r="AZ48" s="95" t="str">
        <f t="shared" si="13"/>
        <v/>
      </c>
      <c r="BA48" s="96" t="str">
        <f t="shared" si="14"/>
        <v/>
      </c>
      <c r="BB48" s="96" t="str">
        <f t="shared" si="15"/>
        <v/>
      </c>
      <c r="BC48" s="97" t="str">
        <f>IF(OR(ISNUMBER(AY48),ISNUMBER(AZ48),ISNUMBER(BA48),ISNUMBER(BB48),ISNUMBER(AT48),ISNUMBER(AX48)),SUM(AY48,AZ48,BA48,BB48,('TT 1'!AC49*0.3),(ANNUAL!AE49*0.3)),"")</f>
        <v/>
      </c>
      <c r="BD48" s="89" t="str">
        <f>IF(ISNUMBER('UT1'!Q50),'UT1'!Q50,"")</f>
        <v/>
      </c>
      <c r="BE48" s="89" t="str">
        <f>IF(ISNUMBER('UT 2'!Q50),'UT 2'!Q50,"")</f>
        <v/>
      </c>
      <c r="BF48" s="89" t="str">
        <f>IF(ISNUMBER('UT 3 '!Q50),'UT 3 '!Q50,"")</f>
        <v/>
      </c>
      <c r="BG48" s="90" t="str">
        <f>IF('TT 1'!Q50&gt;0,'TT 1'!Q50,"")</f>
        <v/>
      </c>
      <c r="BH48" s="91" t="str">
        <f>IF('UT 4'!Q50&gt;0,'UT 4'!Q50,"")</f>
        <v/>
      </c>
      <c r="BI48" s="91" t="str">
        <f>IF('UT 5PB1'!Q50&gt;0,'UT 5PB1'!Q50,"")</f>
        <v/>
      </c>
      <c r="BJ48" s="91" t="str">
        <f>IF('PREANNU PB2 '!Q50&gt;0,'PREANNU PB2 '!Q50,"")</f>
        <v/>
      </c>
      <c r="BK48" s="90" t="str">
        <f>IF(ANNUAL!Q50&gt;0,ANNUAL!Q50,"")</f>
        <v/>
      </c>
      <c r="BL48" s="95" t="str">
        <f t="shared" si="16"/>
        <v/>
      </c>
      <c r="BM48" s="95" t="str">
        <f t="shared" si="17"/>
        <v/>
      </c>
      <c r="BN48" s="96" t="str">
        <f t="shared" si="18"/>
        <v/>
      </c>
      <c r="BO48" s="96" t="str">
        <f t="shared" si="19"/>
        <v/>
      </c>
      <c r="BP48" s="97" t="str">
        <f>IF(OR(ISNUMBER(BL48),ISNUMBER(BM48),ISNUMBER(BN48),ISNUMBER(BO48),ISNUMBER(BG48),ISNUMBER(BK48)),SUM(BL48,BM48,BN48,BO48,('TT 1'!AP49*0.3),(ANNUAL!AR49*0.3)),"")</f>
        <v/>
      </c>
      <c r="BQ48" s="89" t="str">
        <f>IF(ISNUMBER('UT1'!T50),'UT1'!T50,"")</f>
        <v/>
      </c>
      <c r="BR48" s="89" t="str">
        <f>IF(ISNUMBER('UT 2'!T50),'UT 2'!T50,"")</f>
        <v/>
      </c>
      <c r="BS48" s="89" t="str">
        <f>IF(ISNUMBER('UT 3 '!T50),'UT 3 '!T50,"")</f>
        <v/>
      </c>
      <c r="BT48" s="90" t="str">
        <f>IF('TT 1'!T50&gt;0,'TT 1'!T50,"")</f>
        <v/>
      </c>
      <c r="BU48" s="91" t="str">
        <f>IF('UT 4'!T50&gt;0,'UT 4'!T50,"")</f>
        <v/>
      </c>
      <c r="BV48" s="91" t="str">
        <f>IF('UT 5PB1'!T50&gt;0,'UT 5PB1'!T50,"")</f>
        <v/>
      </c>
      <c r="BW48" s="91" t="str">
        <f>IF('PREANNU PB2 '!T50&gt;0,'PREANNU PB2 '!T50,"")</f>
        <v/>
      </c>
      <c r="BX48" s="90" t="str">
        <f>IF(ANNUAL!T50&gt;0,ANNUAL!T50,"")</f>
        <v/>
      </c>
      <c r="BY48" s="95" t="str">
        <f t="shared" si="20"/>
        <v/>
      </c>
      <c r="BZ48" s="95" t="str">
        <f t="shared" si="21"/>
        <v/>
      </c>
      <c r="CA48" s="96" t="str">
        <f t="shared" si="22"/>
        <v/>
      </c>
      <c r="CB48" s="96" t="str">
        <f t="shared" si="23"/>
        <v/>
      </c>
      <c r="CC48" s="97" t="str">
        <f>IF(OR(ISNUMBER(BY48),ISNUMBER(BZ48),ISNUMBER(CA48),ISNUMBER(CB48),ISNUMBER(BT48),ISNUMBER(BX48)),SUM(BY48,BZ48,CA48,CB48,('TT 1'!BC49*0.3),(ANNUAL!BE49*0.3)),"")</f>
        <v/>
      </c>
      <c r="CD48" s="89" t="str">
        <f>IF(ISNUMBER('UT1'!W50),'UT1'!W50,"")</f>
        <v/>
      </c>
      <c r="CE48" s="89" t="str">
        <f>IF(ISNUMBER('UT 2'!W50),'UT 2'!W50,"")</f>
        <v/>
      </c>
      <c r="CF48" s="89" t="str">
        <f>IF(ISNUMBER('UT 3 '!W50),'UT 3 '!W50,"")</f>
        <v/>
      </c>
      <c r="CG48" s="90" t="str">
        <f>IF('TT 1'!W50&gt;0,'TT 1'!W50,"")</f>
        <v/>
      </c>
      <c r="CH48" s="91" t="str">
        <f>IF('UT 4'!W50&gt;0,'UT 4'!W50,"")</f>
        <v/>
      </c>
      <c r="CI48" s="91" t="str">
        <f>IF('UT 5PB1'!W50&gt;0,'UT 5PB1'!W50,"")</f>
        <v/>
      </c>
      <c r="CJ48" s="91" t="str">
        <f>IF('PREANNU PB2 '!W50&gt;0,'PREANNU PB2 '!W50,"")</f>
        <v/>
      </c>
      <c r="CK48" s="90" t="str">
        <f>IF(ANNUAL!W50&gt;0,ANNUAL!W50,"")</f>
        <v/>
      </c>
      <c r="CL48" s="95" t="str">
        <f t="shared" si="24"/>
        <v/>
      </c>
      <c r="CM48" s="95" t="str">
        <f t="shared" si="25"/>
        <v/>
      </c>
      <c r="CN48" s="96" t="str">
        <f t="shared" si="26"/>
        <v/>
      </c>
      <c r="CO48" s="96" t="str">
        <f t="shared" si="27"/>
        <v/>
      </c>
      <c r="CP48" s="97" t="str">
        <f>IF(OR(ISNUMBER(CL48),ISNUMBER(CM48),ISNUMBER(CN48),ISNUMBER(CO48),ISNUMBER(CG48),ISNUMBER(CK48)),SUM(CL48,CM48,CN48,CO48,('TT 1'!BP49*0.3),(ANNUAL!BR49*0.3)),"")</f>
        <v/>
      </c>
      <c r="CQ48" s="98" t="str">
        <f t="shared" si="28"/>
        <v/>
      </c>
      <c r="CR48" s="98" t="str">
        <f t="shared" si="29"/>
        <v/>
      </c>
      <c r="CS48" s="98" t="str">
        <f t="shared" si="30"/>
        <v/>
      </c>
      <c r="CT48" s="98" t="str">
        <f t="shared" si="31"/>
        <v/>
      </c>
      <c r="CU48" s="98" t="str">
        <f t="shared" si="32"/>
        <v/>
      </c>
      <c r="CV48" s="98" t="str">
        <f t="shared" si="33"/>
        <v/>
      </c>
      <c r="CW48" s="98" t="str">
        <f t="shared" si="34"/>
        <v/>
      </c>
      <c r="CX48" s="98">
        <f t="shared" si="35"/>
        <v>0</v>
      </c>
      <c r="CY48" s="57" t="e">
        <f>CX48/'Student Profile'!P49</f>
        <v>#DIV/0!</v>
      </c>
      <c r="CZ48" s="57">
        <f t="shared" si="36"/>
        <v>1</v>
      </c>
    </row>
    <row r="49" spans="1:104" ht="24.75" customHeight="1">
      <c r="A49" s="57" t="str">
        <f>ANNUAL!A51</f>
        <v/>
      </c>
      <c r="B49" s="87" t="str">
        <f>ANNUAL!B51</f>
        <v/>
      </c>
      <c r="C49" s="57" t="str">
        <f>IF('Student Profile'!D50&gt;0,'Student Profile'!D50,"")</f>
        <v/>
      </c>
      <c r="D49" s="89" t="str">
        <f>IF(ISNUMBER('UT1'!E51),'UT1'!E51,"")</f>
        <v/>
      </c>
      <c r="E49" s="89" t="str">
        <f>IF(ISNUMBER('UT 2'!E51),'UT 2'!E51,"")</f>
        <v/>
      </c>
      <c r="F49" s="89" t="str">
        <f>IF(ISNUMBER('UT 3 '!E51),'UT 3 '!E51,"")</f>
        <v/>
      </c>
      <c r="G49" s="90" t="str">
        <f>IF('TT 1'!E51&gt;0,'TT 1'!E51,"")</f>
        <v/>
      </c>
      <c r="H49" s="91" t="str">
        <f>IF('UT 4'!E51&gt;0,'UT 4'!E51,"")</f>
        <v/>
      </c>
      <c r="I49" s="91" t="str">
        <f>IF('UT 5PB1'!E51&gt;0,'UT 5PB1'!E51,"")</f>
        <v/>
      </c>
      <c r="J49" s="91" t="str">
        <f>IF('PREANNU PB2 '!E51&gt;0,'PREANNU PB2 '!E51,"")</f>
        <v/>
      </c>
      <c r="K49" s="90" t="str">
        <f>IF(ANNUAL!E51&gt;0,ANNUAL!E51,"")</f>
        <v/>
      </c>
      <c r="L49" s="92" t="str">
        <f t="shared" si="0"/>
        <v/>
      </c>
      <c r="M49" s="92" t="str">
        <f t="shared" si="1"/>
        <v/>
      </c>
      <c r="N49" s="93" t="str">
        <f t="shared" si="2"/>
        <v/>
      </c>
      <c r="O49" s="93" t="str">
        <f t="shared" si="3"/>
        <v/>
      </c>
      <c r="P49" s="94" t="str">
        <f>IF(OR(ISNUMBER(L49),ISNUMBER(M49),ISNUMBER(N49),ISNUMBER(O49),ISNUMBER(G49),ISNUMBER(K49)),SUM(L49,M49,N49,O49,('TT 1'!D50*0.3),(ANNUAL!D50*0.3)),"")</f>
        <v/>
      </c>
      <c r="Q49" s="89" t="str">
        <f>IF(ISNUMBER('UT1'!H51),'UT1'!H51,"")</f>
        <v/>
      </c>
      <c r="R49" s="89" t="str">
        <f>IF(ISNUMBER('UT 2'!H51),'UT 2'!H51,"")</f>
        <v/>
      </c>
      <c r="S49" s="89" t="str">
        <f>IF(ISNUMBER('UT 3 '!H51),'UT 3 '!H51,"")</f>
        <v/>
      </c>
      <c r="T49" s="90" t="str">
        <f>IF('TT 1'!H51&gt;0,'TT 1'!H51,"")</f>
        <v/>
      </c>
      <c r="U49" s="91" t="str">
        <f>IF('UT 4'!H51&gt;0,'UT 4'!H51,"")</f>
        <v/>
      </c>
      <c r="V49" s="91" t="str">
        <f>IF('UT 5PB1'!H51&gt;0,'UT 5PB1'!H51,"")</f>
        <v/>
      </c>
      <c r="W49" s="91" t="str">
        <f>IF('PREANNU PB2 '!H51&gt;0,'PREANNU PB2 '!H51,"")</f>
        <v/>
      </c>
      <c r="X49" s="90" t="str">
        <f>IF(ANNUAL!H51&gt;0,ANNUAL!H51,"")</f>
        <v/>
      </c>
      <c r="Y49" s="95" t="str">
        <f t="shared" si="4"/>
        <v/>
      </c>
      <c r="Z49" s="95" t="str">
        <f t="shared" si="5"/>
        <v/>
      </c>
      <c r="AA49" s="96" t="str">
        <f t="shared" si="6"/>
        <v/>
      </c>
      <c r="AB49" s="96" t="str">
        <f t="shared" si="7"/>
        <v/>
      </c>
      <c r="AC49" s="97" t="str">
        <f>IF(OR(ISNUMBER(Y49),ISNUMBER(Z49),ISNUMBER(AA49),ISNUMBER(AB49),ISNUMBER(T49),ISNUMBER(X49)),SUM(Y49,Z49,AA49,AB49,('TT 1'!E50*0.3),(ANNUAL!E50*0.3)),"")</f>
        <v/>
      </c>
      <c r="AD49" s="89" t="str">
        <f>IF(ISNUMBER('UT1'!K51),'UT1'!K51,"")</f>
        <v/>
      </c>
      <c r="AE49" s="89" t="str">
        <f>IF(ISNUMBER('UT 2'!K51),'UT 2'!K51,"")</f>
        <v/>
      </c>
      <c r="AF49" s="89" t="str">
        <f>IF(ISNUMBER('UT 3 '!K51),'UT 3 '!K51,"")</f>
        <v/>
      </c>
      <c r="AG49" s="90" t="str">
        <f>IF('TT 1'!K51&gt;0,'TT 1'!K51,"")</f>
        <v/>
      </c>
      <c r="AH49" s="91" t="str">
        <f>IF('UT 4'!K51&gt;0,'UT 4'!K51,"")</f>
        <v/>
      </c>
      <c r="AI49" s="91" t="str">
        <f>IF('UT 5PB1'!K51&gt;0,'UT 5PB1'!K51,"")</f>
        <v/>
      </c>
      <c r="AJ49" s="91" t="str">
        <f>IF('PREANNU PB2 '!K51&gt;0,'PREANNU PB2 '!K51,"")</f>
        <v/>
      </c>
      <c r="AK49" s="90" t="str">
        <f>IF(ANNUAL!K51&gt;0,ANNUAL!K51,"")</f>
        <v/>
      </c>
      <c r="AL49" s="95" t="str">
        <f t="shared" si="8"/>
        <v/>
      </c>
      <c r="AM49" s="95" t="str">
        <f t="shared" si="9"/>
        <v/>
      </c>
      <c r="AN49" s="96" t="str">
        <f t="shared" si="10"/>
        <v/>
      </c>
      <c r="AO49" s="96" t="str">
        <f t="shared" si="11"/>
        <v/>
      </c>
      <c r="AP49" s="97" t="str">
        <f>IF(OR(ISNUMBER(AL49),ISNUMBER(AM49),ISNUMBER(AN49),ISNUMBER(AO49),ISNUMBER(AG49),ISNUMBER(AK49)),SUM(AL49,AM49,AN49,AO49,('TT 1'!R50*0.3),(ANNUAL!R50*0.3)),"")</f>
        <v/>
      </c>
      <c r="AQ49" s="89" t="str">
        <f>IF(ISNUMBER('UT1'!N51),'UT1'!N51,"")</f>
        <v/>
      </c>
      <c r="AR49" s="89" t="str">
        <f>IF(ISNUMBER('UT 2'!N51),'UT 2'!N51,"")</f>
        <v/>
      </c>
      <c r="AS49" s="89" t="str">
        <f>IF(ISNUMBER('UT 3 '!N51),'UT 3 '!N51,"")</f>
        <v/>
      </c>
      <c r="AT49" s="90" t="str">
        <f>IF('TT 1'!N51&gt;0,'TT 1'!N51,"")</f>
        <v/>
      </c>
      <c r="AU49" s="91" t="str">
        <f>IF('UT 4'!N51&gt;0,'UT 4'!N51,"")</f>
        <v/>
      </c>
      <c r="AV49" s="91" t="str">
        <f>IF('UT 5PB1'!N51&gt;0,'UT 5PB1'!N51,"")</f>
        <v/>
      </c>
      <c r="AW49" s="91" t="str">
        <f>IF('PREANNU PB2 '!N51&gt;0,'PREANNU PB2 '!N51,"")</f>
        <v/>
      </c>
      <c r="AX49" s="90" t="str">
        <f>IF(ANNUAL!N51&gt;0,ANNUAL!N51,"")</f>
        <v/>
      </c>
      <c r="AY49" s="95" t="str">
        <f t="shared" si="12"/>
        <v/>
      </c>
      <c r="AZ49" s="95" t="str">
        <f t="shared" si="13"/>
        <v/>
      </c>
      <c r="BA49" s="96" t="str">
        <f t="shared" si="14"/>
        <v/>
      </c>
      <c r="BB49" s="96" t="str">
        <f t="shared" si="15"/>
        <v/>
      </c>
      <c r="BC49" s="97" t="str">
        <f>IF(OR(ISNUMBER(AY49),ISNUMBER(AZ49),ISNUMBER(BA49),ISNUMBER(BB49),ISNUMBER(AT49),ISNUMBER(AX49)),SUM(AY49,AZ49,BA49,BB49,('TT 1'!AC50*0.3),(ANNUAL!AE50*0.3)),"")</f>
        <v/>
      </c>
      <c r="BD49" s="89" t="str">
        <f>IF(ISNUMBER('UT1'!Q51),'UT1'!Q51,"")</f>
        <v/>
      </c>
      <c r="BE49" s="89" t="str">
        <f>IF(ISNUMBER('UT 2'!Q51),'UT 2'!Q51,"")</f>
        <v/>
      </c>
      <c r="BF49" s="89" t="str">
        <f>IF(ISNUMBER('UT 3 '!Q51),'UT 3 '!Q51,"")</f>
        <v/>
      </c>
      <c r="BG49" s="90" t="str">
        <f>IF('TT 1'!Q51&gt;0,'TT 1'!Q51,"")</f>
        <v/>
      </c>
      <c r="BH49" s="91" t="str">
        <f>IF('UT 4'!Q51&gt;0,'UT 4'!Q51,"")</f>
        <v/>
      </c>
      <c r="BI49" s="91" t="str">
        <f>IF('UT 5PB1'!Q51&gt;0,'UT 5PB1'!Q51,"")</f>
        <v/>
      </c>
      <c r="BJ49" s="91" t="str">
        <f>IF('PREANNU PB2 '!Q51&gt;0,'PREANNU PB2 '!Q51,"")</f>
        <v/>
      </c>
      <c r="BK49" s="90" t="str">
        <f>IF(ANNUAL!Q51&gt;0,ANNUAL!Q51,"")</f>
        <v/>
      </c>
      <c r="BL49" s="95" t="str">
        <f t="shared" si="16"/>
        <v/>
      </c>
      <c r="BM49" s="95" t="str">
        <f t="shared" si="17"/>
        <v/>
      </c>
      <c r="BN49" s="96" t="str">
        <f t="shared" si="18"/>
        <v/>
      </c>
      <c r="BO49" s="96" t="str">
        <f t="shared" si="19"/>
        <v/>
      </c>
      <c r="BP49" s="97" t="str">
        <f>IF(OR(ISNUMBER(BL49),ISNUMBER(BM49),ISNUMBER(BN49),ISNUMBER(BO49),ISNUMBER(BG49),ISNUMBER(BK49)),SUM(BL49,BM49,BN49,BO49,('TT 1'!AP50*0.3),(ANNUAL!AR50*0.3)),"")</f>
        <v/>
      </c>
      <c r="BQ49" s="89" t="str">
        <f>IF(ISNUMBER('UT1'!T51),'UT1'!T51,"")</f>
        <v/>
      </c>
      <c r="BR49" s="89" t="str">
        <f>IF(ISNUMBER('UT 2'!T51),'UT 2'!T51,"")</f>
        <v/>
      </c>
      <c r="BS49" s="89" t="str">
        <f>IF(ISNUMBER('UT 3 '!T51),'UT 3 '!T51,"")</f>
        <v/>
      </c>
      <c r="BT49" s="90" t="str">
        <f>IF('TT 1'!T51&gt;0,'TT 1'!T51,"")</f>
        <v/>
      </c>
      <c r="BU49" s="91" t="str">
        <f>IF('UT 4'!T51&gt;0,'UT 4'!T51,"")</f>
        <v/>
      </c>
      <c r="BV49" s="91" t="str">
        <f>IF('UT 5PB1'!T51&gt;0,'UT 5PB1'!T51,"")</f>
        <v/>
      </c>
      <c r="BW49" s="91" t="str">
        <f>IF('PREANNU PB2 '!T51&gt;0,'PREANNU PB2 '!T51,"")</f>
        <v/>
      </c>
      <c r="BX49" s="90" t="str">
        <f>IF(ANNUAL!T51&gt;0,ANNUAL!T51,"")</f>
        <v/>
      </c>
      <c r="BY49" s="95" t="str">
        <f t="shared" si="20"/>
        <v/>
      </c>
      <c r="BZ49" s="95" t="str">
        <f t="shared" si="21"/>
        <v/>
      </c>
      <c r="CA49" s="96" t="str">
        <f t="shared" si="22"/>
        <v/>
      </c>
      <c r="CB49" s="96" t="str">
        <f t="shared" si="23"/>
        <v/>
      </c>
      <c r="CC49" s="97" t="str">
        <f>IF(OR(ISNUMBER(BY49),ISNUMBER(BZ49),ISNUMBER(CA49),ISNUMBER(CB49),ISNUMBER(BT49),ISNUMBER(BX49)),SUM(BY49,BZ49,CA49,CB49,('TT 1'!BC50*0.3),(ANNUAL!BE50*0.3)),"")</f>
        <v/>
      </c>
      <c r="CD49" s="89" t="str">
        <f>IF(ISNUMBER('UT1'!W51),'UT1'!W51,"")</f>
        <v/>
      </c>
      <c r="CE49" s="89" t="str">
        <f>IF(ISNUMBER('UT 2'!W51),'UT 2'!W51,"")</f>
        <v/>
      </c>
      <c r="CF49" s="89" t="str">
        <f>IF(ISNUMBER('UT 3 '!W51),'UT 3 '!W51,"")</f>
        <v/>
      </c>
      <c r="CG49" s="90" t="str">
        <f>IF('TT 1'!W51&gt;0,'TT 1'!W51,"")</f>
        <v/>
      </c>
      <c r="CH49" s="91" t="str">
        <f>IF('UT 4'!W51&gt;0,'UT 4'!W51,"")</f>
        <v/>
      </c>
      <c r="CI49" s="91" t="str">
        <f>IF('UT 5PB1'!W51&gt;0,'UT 5PB1'!W51,"")</f>
        <v/>
      </c>
      <c r="CJ49" s="91" t="str">
        <f>IF('PREANNU PB2 '!W51&gt;0,'PREANNU PB2 '!W51,"")</f>
        <v/>
      </c>
      <c r="CK49" s="90" t="str">
        <f>IF(ANNUAL!W51&gt;0,ANNUAL!W51,"")</f>
        <v/>
      </c>
      <c r="CL49" s="95" t="str">
        <f t="shared" si="24"/>
        <v/>
      </c>
      <c r="CM49" s="95" t="str">
        <f t="shared" si="25"/>
        <v/>
      </c>
      <c r="CN49" s="96" t="str">
        <f t="shared" si="26"/>
        <v/>
      </c>
      <c r="CO49" s="96" t="str">
        <f t="shared" si="27"/>
        <v/>
      </c>
      <c r="CP49" s="97" t="str">
        <f>IF(OR(ISNUMBER(CL49),ISNUMBER(CM49),ISNUMBER(CN49),ISNUMBER(CO49),ISNUMBER(CG49),ISNUMBER(CK49)),SUM(CL49,CM49,CN49,CO49,('TT 1'!BP50*0.3),(ANNUAL!BR50*0.3)),"")</f>
        <v/>
      </c>
      <c r="CQ49" s="98" t="str">
        <f t="shared" si="28"/>
        <v/>
      </c>
      <c r="CR49" s="98" t="str">
        <f t="shared" si="29"/>
        <v/>
      </c>
      <c r="CS49" s="98" t="str">
        <f t="shared" si="30"/>
        <v/>
      </c>
      <c r="CT49" s="98" t="str">
        <f t="shared" si="31"/>
        <v/>
      </c>
      <c r="CU49" s="98" t="str">
        <f t="shared" si="32"/>
        <v/>
      </c>
      <c r="CV49" s="98" t="str">
        <f t="shared" si="33"/>
        <v/>
      </c>
      <c r="CW49" s="98" t="str">
        <f t="shared" si="34"/>
        <v/>
      </c>
      <c r="CX49" s="98">
        <f t="shared" si="35"/>
        <v>0</v>
      </c>
      <c r="CY49" s="57" t="e">
        <f>CX49/'Student Profile'!P50</f>
        <v>#DIV/0!</v>
      </c>
      <c r="CZ49" s="57">
        <f t="shared" si="36"/>
        <v>1</v>
      </c>
    </row>
    <row r="50" spans="1:104" ht="24.75" customHeight="1">
      <c r="A50" s="57" t="str">
        <f>ANNUAL!A52</f>
        <v/>
      </c>
      <c r="B50" s="87" t="str">
        <f>ANNUAL!B52</f>
        <v/>
      </c>
      <c r="C50" s="57" t="str">
        <f>IF('Student Profile'!D51&gt;0,'Student Profile'!D51,"")</f>
        <v/>
      </c>
      <c r="D50" s="89" t="str">
        <f>IF(ISNUMBER('UT1'!E52),'UT1'!E52,"")</f>
        <v/>
      </c>
      <c r="E50" s="89" t="str">
        <f>IF(ISNUMBER('UT 2'!E52),'UT 2'!E52,"")</f>
        <v/>
      </c>
      <c r="F50" s="89" t="str">
        <f>IF(ISNUMBER('UT 3 '!E52),'UT 3 '!E52,"")</f>
        <v/>
      </c>
      <c r="G50" s="90" t="str">
        <f>IF('TT 1'!E52&gt;0,'TT 1'!E52,"")</f>
        <v/>
      </c>
      <c r="H50" s="91" t="str">
        <f>IF('UT 4'!E52&gt;0,'UT 4'!E52,"")</f>
        <v/>
      </c>
      <c r="I50" s="91" t="str">
        <f>IF('UT 5PB1'!E52&gt;0,'UT 5PB1'!E52,"")</f>
        <v/>
      </c>
      <c r="J50" s="91" t="str">
        <f>IF('PREANNU PB2 '!E52&gt;0,'PREANNU PB2 '!E52,"")</f>
        <v/>
      </c>
      <c r="K50" s="90" t="str">
        <f>IF(ANNUAL!E52&gt;0,ANNUAL!E52,"")</f>
        <v/>
      </c>
      <c r="L50" s="92" t="str">
        <f t="shared" si="0"/>
        <v/>
      </c>
      <c r="M50" s="92" t="str">
        <f t="shared" si="1"/>
        <v/>
      </c>
      <c r="N50" s="93" t="str">
        <f t="shared" si="2"/>
        <v/>
      </c>
      <c r="O50" s="93" t="str">
        <f t="shared" si="3"/>
        <v/>
      </c>
      <c r="P50" s="94" t="str">
        <f>IF(OR(ISNUMBER(L50),ISNUMBER(M50),ISNUMBER(N50),ISNUMBER(O50),ISNUMBER(G50),ISNUMBER(K50)),SUM(L50,M50,N50,O50,('TT 1'!D51*0.3),(ANNUAL!D51*0.3)),"")</f>
        <v/>
      </c>
      <c r="Q50" s="89" t="str">
        <f>IF(ISNUMBER('UT1'!H52),'UT1'!H52,"")</f>
        <v/>
      </c>
      <c r="R50" s="89" t="str">
        <f>IF(ISNUMBER('UT 2'!H52),'UT 2'!H52,"")</f>
        <v/>
      </c>
      <c r="S50" s="89" t="str">
        <f>IF(ISNUMBER('UT 3 '!H52),'UT 3 '!H52,"")</f>
        <v/>
      </c>
      <c r="T50" s="90" t="str">
        <f>IF('TT 1'!H52&gt;0,'TT 1'!H52,"")</f>
        <v/>
      </c>
      <c r="U50" s="91" t="str">
        <f>IF('UT 4'!H52&gt;0,'UT 4'!H52,"")</f>
        <v/>
      </c>
      <c r="V50" s="91" t="str">
        <f>IF('UT 5PB1'!H52&gt;0,'UT 5PB1'!H52,"")</f>
        <v/>
      </c>
      <c r="W50" s="91" t="str">
        <f>IF('PREANNU PB2 '!H52&gt;0,'PREANNU PB2 '!H52,"")</f>
        <v/>
      </c>
      <c r="X50" s="90" t="str">
        <f>IF(ANNUAL!H52&gt;0,ANNUAL!H52,"")</f>
        <v/>
      </c>
      <c r="Y50" s="95" t="str">
        <f t="shared" si="4"/>
        <v/>
      </c>
      <c r="Z50" s="95" t="str">
        <f t="shared" si="5"/>
        <v/>
      </c>
      <c r="AA50" s="96" t="str">
        <f t="shared" si="6"/>
        <v/>
      </c>
      <c r="AB50" s="96" t="str">
        <f t="shared" si="7"/>
        <v/>
      </c>
      <c r="AC50" s="97" t="str">
        <f>IF(OR(ISNUMBER(Y50),ISNUMBER(Z50),ISNUMBER(AA50),ISNUMBER(AB50),ISNUMBER(T50),ISNUMBER(X50)),SUM(Y50,Z50,AA50,AB50,('TT 1'!E51*0.3),(ANNUAL!E51*0.3)),"")</f>
        <v/>
      </c>
      <c r="AD50" s="89" t="str">
        <f>IF(ISNUMBER('UT1'!K52),'UT1'!K52,"")</f>
        <v/>
      </c>
      <c r="AE50" s="89" t="str">
        <f>IF(ISNUMBER('UT 2'!K52),'UT 2'!K52,"")</f>
        <v/>
      </c>
      <c r="AF50" s="89" t="str">
        <f>IF(ISNUMBER('UT 3 '!K52),'UT 3 '!K52,"")</f>
        <v/>
      </c>
      <c r="AG50" s="90" t="str">
        <f>IF('TT 1'!K52&gt;0,'TT 1'!K52,"")</f>
        <v/>
      </c>
      <c r="AH50" s="91" t="str">
        <f>IF('UT 4'!K52&gt;0,'UT 4'!K52,"")</f>
        <v/>
      </c>
      <c r="AI50" s="91" t="str">
        <f>IF('UT 5PB1'!K52&gt;0,'UT 5PB1'!K52,"")</f>
        <v/>
      </c>
      <c r="AJ50" s="91" t="str">
        <f>IF('PREANNU PB2 '!K52&gt;0,'PREANNU PB2 '!K52,"")</f>
        <v/>
      </c>
      <c r="AK50" s="90" t="str">
        <f>IF(ANNUAL!K52&gt;0,ANNUAL!K52,"")</f>
        <v/>
      </c>
      <c r="AL50" s="95" t="str">
        <f t="shared" si="8"/>
        <v/>
      </c>
      <c r="AM50" s="95" t="str">
        <f t="shared" si="9"/>
        <v/>
      </c>
      <c r="AN50" s="96" t="str">
        <f t="shared" si="10"/>
        <v/>
      </c>
      <c r="AO50" s="96" t="str">
        <f t="shared" si="11"/>
        <v/>
      </c>
      <c r="AP50" s="97" t="str">
        <f>IF(OR(ISNUMBER(AL50),ISNUMBER(AM50),ISNUMBER(AN50),ISNUMBER(AO50),ISNUMBER(AG50),ISNUMBER(AK50)),SUM(AL50,AM50,AN50,AO50,('TT 1'!R51*0.3),(ANNUAL!R51*0.3)),"")</f>
        <v/>
      </c>
      <c r="AQ50" s="89" t="str">
        <f>IF(ISNUMBER('UT1'!N52),'UT1'!N52,"")</f>
        <v/>
      </c>
      <c r="AR50" s="89" t="str">
        <f>IF(ISNUMBER('UT 2'!N52),'UT 2'!N52,"")</f>
        <v/>
      </c>
      <c r="AS50" s="89" t="str">
        <f>IF(ISNUMBER('UT 3 '!N52),'UT 3 '!N52,"")</f>
        <v/>
      </c>
      <c r="AT50" s="90" t="str">
        <f>IF('TT 1'!N52&gt;0,'TT 1'!N52,"")</f>
        <v/>
      </c>
      <c r="AU50" s="91" t="str">
        <f>IF('UT 4'!N52&gt;0,'UT 4'!N52,"")</f>
        <v/>
      </c>
      <c r="AV50" s="91" t="str">
        <f>IF('UT 5PB1'!N52&gt;0,'UT 5PB1'!N52,"")</f>
        <v/>
      </c>
      <c r="AW50" s="91" t="str">
        <f>IF('PREANNU PB2 '!N52&gt;0,'PREANNU PB2 '!N52,"")</f>
        <v/>
      </c>
      <c r="AX50" s="90" t="str">
        <f>IF(ANNUAL!N52&gt;0,ANNUAL!N52,"")</f>
        <v/>
      </c>
      <c r="AY50" s="95" t="str">
        <f t="shared" si="12"/>
        <v/>
      </c>
      <c r="AZ50" s="95" t="str">
        <f t="shared" si="13"/>
        <v/>
      </c>
      <c r="BA50" s="96" t="str">
        <f t="shared" si="14"/>
        <v/>
      </c>
      <c r="BB50" s="96" t="str">
        <f t="shared" si="15"/>
        <v/>
      </c>
      <c r="BC50" s="97" t="str">
        <f>IF(OR(ISNUMBER(AY50),ISNUMBER(AZ50),ISNUMBER(BA50),ISNUMBER(BB50),ISNUMBER(AT50),ISNUMBER(AX50)),SUM(AY50,AZ50,BA50,BB50,('TT 1'!AC51*0.3),(ANNUAL!AE51*0.3)),"")</f>
        <v/>
      </c>
      <c r="BD50" s="89" t="str">
        <f>IF(ISNUMBER('UT1'!Q52),'UT1'!Q52,"")</f>
        <v/>
      </c>
      <c r="BE50" s="89" t="str">
        <f>IF(ISNUMBER('UT 2'!Q52),'UT 2'!Q52,"")</f>
        <v/>
      </c>
      <c r="BF50" s="89" t="str">
        <f>IF(ISNUMBER('UT 3 '!Q52),'UT 3 '!Q52,"")</f>
        <v/>
      </c>
      <c r="BG50" s="90" t="str">
        <f>IF('TT 1'!Q52&gt;0,'TT 1'!Q52,"")</f>
        <v/>
      </c>
      <c r="BH50" s="91" t="str">
        <f>IF('UT 4'!Q52&gt;0,'UT 4'!Q52,"")</f>
        <v/>
      </c>
      <c r="BI50" s="91" t="str">
        <f>IF('UT 5PB1'!Q52&gt;0,'UT 5PB1'!Q52,"")</f>
        <v/>
      </c>
      <c r="BJ50" s="91" t="str">
        <f>IF('PREANNU PB2 '!Q52&gt;0,'PREANNU PB2 '!Q52,"")</f>
        <v/>
      </c>
      <c r="BK50" s="90" t="str">
        <f>IF(ANNUAL!Q52&gt;0,ANNUAL!Q52,"")</f>
        <v/>
      </c>
      <c r="BL50" s="95" t="str">
        <f t="shared" si="16"/>
        <v/>
      </c>
      <c r="BM50" s="95" t="str">
        <f t="shared" si="17"/>
        <v/>
      </c>
      <c r="BN50" s="96" t="str">
        <f t="shared" si="18"/>
        <v/>
      </c>
      <c r="BO50" s="96" t="str">
        <f t="shared" si="19"/>
        <v/>
      </c>
      <c r="BP50" s="97" t="str">
        <f>IF(OR(ISNUMBER(BL50),ISNUMBER(BM50),ISNUMBER(BN50),ISNUMBER(BO50),ISNUMBER(BG50),ISNUMBER(BK50)),SUM(BL50,BM50,BN50,BO50,('TT 1'!AP51*0.3),(ANNUAL!AR51*0.3)),"")</f>
        <v/>
      </c>
      <c r="BQ50" s="89" t="str">
        <f>IF(ISNUMBER('UT1'!T52),'UT1'!T52,"")</f>
        <v/>
      </c>
      <c r="BR50" s="89" t="str">
        <f>IF(ISNUMBER('UT 2'!T52),'UT 2'!T52,"")</f>
        <v/>
      </c>
      <c r="BS50" s="89" t="str">
        <f>IF(ISNUMBER('UT 3 '!T52),'UT 3 '!T52,"")</f>
        <v/>
      </c>
      <c r="BT50" s="90" t="str">
        <f>IF('TT 1'!T52&gt;0,'TT 1'!T52,"")</f>
        <v/>
      </c>
      <c r="BU50" s="91" t="str">
        <f>IF('UT 4'!T52&gt;0,'UT 4'!T52,"")</f>
        <v/>
      </c>
      <c r="BV50" s="91" t="str">
        <f>IF('UT 5PB1'!T52&gt;0,'UT 5PB1'!T52,"")</f>
        <v/>
      </c>
      <c r="BW50" s="91" t="str">
        <f>IF('PREANNU PB2 '!T52&gt;0,'PREANNU PB2 '!T52,"")</f>
        <v/>
      </c>
      <c r="BX50" s="90" t="str">
        <f>IF(ANNUAL!T52&gt;0,ANNUAL!T52,"")</f>
        <v/>
      </c>
      <c r="BY50" s="95" t="str">
        <f t="shared" si="20"/>
        <v/>
      </c>
      <c r="BZ50" s="95" t="str">
        <f t="shared" si="21"/>
        <v/>
      </c>
      <c r="CA50" s="96" t="str">
        <f t="shared" si="22"/>
        <v/>
      </c>
      <c r="CB50" s="96" t="str">
        <f t="shared" si="23"/>
        <v/>
      </c>
      <c r="CC50" s="97" t="str">
        <f>IF(OR(ISNUMBER(BY50),ISNUMBER(BZ50),ISNUMBER(CA50),ISNUMBER(CB50),ISNUMBER(BT50),ISNUMBER(BX50)),SUM(BY50,BZ50,CA50,CB50,('TT 1'!BC51*0.3),(ANNUAL!BE51*0.3)),"")</f>
        <v/>
      </c>
      <c r="CD50" s="89" t="str">
        <f>IF(ISNUMBER('UT1'!W52),'UT1'!W52,"")</f>
        <v/>
      </c>
      <c r="CE50" s="89" t="str">
        <f>IF(ISNUMBER('UT 2'!W52),'UT 2'!W52,"")</f>
        <v/>
      </c>
      <c r="CF50" s="89" t="str">
        <f>IF(ISNUMBER('UT 3 '!W52),'UT 3 '!W52,"")</f>
        <v/>
      </c>
      <c r="CG50" s="90" t="str">
        <f>IF('TT 1'!W52&gt;0,'TT 1'!W52,"")</f>
        <v/>
      </c>
      <c r="CH50" s="91" t="str">
        <f>IF('UT 4'!W52&gt;0,'UT 4'!W52,"")</f>
        <v/>
      </c>
      <c r="CI50" s="91" t="str">
        <f>IF('UT 5PB1'!W52&gt;0,'UT 5PB1'!W52,"")</f>
        <v/>
      </c>
      <c r="CJ50" s="91" t="str">
        <f>IF('PREANNU PB2 '!W52&gt;0,'PREANNU PB2 '!W52,"")</f>
        <v/>
      </c>
      <c r="CK50" s="90" t="str">
        <f>IF(ANNUAL!W52&gt;0,ANNUAL!W52,"")</f>
        <v/>
      </c>
      <c r="CL50" s="95" t="str">
        <f t="shared" si="24"/>
        <v/>
      </c>
      <c r="CM50" s="95" t="str">
        <f t="shared" si="25"/>
        <v/>
      </c>
      <c r="CN50" s="96" t="str">
        <f t="shared" si="26"/>
        <v/>
      </c>
      <c r="CO50" s="96" t="str">
        <f t="shared" si="27"/>
        <v/>
      </c>
      <c r="CP50" s="97" t="str">
        <f>IF(OR(ISNUMBER(CL50),ISNUMBER(CM50),ISNUMBER(CN50),ISNUMBER(CO50),ISNUMBER(CG50),ISNUMBER(CK50)),SUM(CL50,CM50,CN50,CO50,('TT 1'!BP51*0.3),(ANNUAL!BR51*0.3)),"")</f>
        <v/>
      </c>
      <c r="CQ50" s="98" t="str">
        <f t="shared" si="28"/>
        <v/>
      </c>
      <c r="CR50" s="98" t="str">
        <f t="shared" si="29"/>
        <v/>
      </c>
      <c r="CS50" s="98" t="str">
        <f t="shared" si="30"/>
        <v/>
      </c>
      <c r="CT50" s="98" t="str">
        <f t="shared" si="31"/>
        <v/>
      </c>
      <c r="CU50" s="98" t="str">
        <f t="shared" si="32"/>
        <v/>
      </c>
      <c r="CV50" s="98" t="str">
        <f t="shared" si="33"/>
        <v/>
      </c>
      <c r="CW50" s="98" t="str">
        <f t="shared" si="34"/>
        <v/>
      </c>
      <c r="CX50" s="98">
        <f t="shared" si="35"/>
        <v>0</v>
      </c>
      <c r="CY50" s="57" t="e">
        <f>CX50/'Student Profile'!P51</f>
        <v>#DIV/0!</v>
      </c>
      <c r="CZ50" s="57">
        <f t="shared" si="36"/>
        <v>1</v>
      </c>
    </row>
    <row r="51" spans="1:104" ht="14.25" customHeight="1">
      <c r="A51" s="65"/>
      <c r="B51" s="80"/>
      <c r="C51" s="66"/>
      <c r="D51" s="66"/>
      <c r="E51" s="66"/>
      <c r="F51" s="66"/>
      <c r="G51" s="66"/>
      <c r="H51" s="66"/>
      <c r="I51" s="66"/>
      <c r="J51" s="66"/>
      <c r="K51" s="66"/>
      <c r="L51" s="66"/>
      <c r="M51" s="66"/>
      <c r="N51" s="66"/>
      <c r="O51" s="66"/>
      <c r="P51" s="66"/>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6"/>
    </row>
    <row r="52" spans="1:104" ht="14.25" customHeight="1">
      <c r="A52" s="65"/>
      <c r="B52" s="80"/>
      <c r="C52" s="66"/>
      <c r="D52" s="66"/>
      <c r="E52" s="66"/>
      <c r="F52" s="66"/>
      <c r="G52" s="66"/>
      <c r="H52" s="66"/>
      <c r="I52" s="66"/>
      <c r="J52" s="66"/>
      <c r="K52" s="66"/>
      <c r="L52" s="66"/>
      <c r="M52" s="66"/>
      <c r="N52" s="66"/>
      <c r="O52" s="66"/>
      <c r="P52" s="66"/>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6"/>
    </row>
    <row r="53" spans="1:104" ht="14.25" customHeight="1">
      <c r="A53" s="65"/>
      <c r="B53" s="80"/>
      <c r="C53" s="66"/>
      <c r="D53" s="66"/>
      <c r="E53" s="66"/>
      <c r="F53" s="66"/>
      <c r="G53" s="66"/>
      <c r="H53" s="66"/>
      <c r="I53" s="66"/>
      <c r="J53" s="66"/>
      <c r="K53" s="66"/>
      <c r="L53" s="66"/>
      <c r="M53" s="66"/>
      <c r="N53" s="66"/>
      <c r="O53" s="66"/>
      <c r="P53" s="66"/>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6"/>
    </row>
    <row r="54" spans="1:104" ht="14.25" customHeight="1">
      <c r="A54" s="65"/>
      <c r="B54" s="80"/>
      <c r="C54" s="66"/>
      <c r="D54" s="66"/>
      <c r="E54" s="66"/>
      <c r="F54" s="66"/>
      <c r="G54" s="66"/>
      <c r="H54" s="66"/>
      <c r="I54" s="66"/>
      <c r="J54" s="66"/>
      <c r="K54" s="66"/>
      <c r="L54" s="66"/>
      <c r="M54" s="66"/>
      <c r="N54" s="66"/>
      <c r="O54" s="66"/>
      <c r="P54" s="66"/>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6"/>
    </row>
    <row r="55" spans="1:104" ht="14.25" customHeight="1">
      <c r="A55" s="65"/>
      <c r="B55" s="80"/>
      <c r="C55" s="66"/>
      <c r="D55" s="66"/>
      <c r="E55" s="66"/>
      <c r="F55" s="66"/>
      <c r="G55" s="66"/>
      <c r="H55" s="66"/>
      <c r="I55" s="66"/>
      <c r="J55" s="66"/>
      <c r="K55" s="66"/>
      <c r="L55" s="66"/>
      <c r="M55" s="66"/>
      <c r="N55" s="66"/>
      <c r="O55" s="66"/>
      <c r="P55" s="66"/>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6"/>
    </row>
    <row r="56" spans="1:104" ht="14.25" customHeight="1">
      <c r="A56" s="65"/>
      <c r="B56" s="80"/>
      <c r="C56" s="66"/>
      <c r="D56" s="66"/>
      <c r="E56" s="66"/>
      <c r="F56" s="66"/>
      <c r="G56" s="66"/>
      <c r="H56" s="66"/>
      <c r="I56" s="66"/>
      <c r="J56" s="66"/>
      <c r="K56" s="66"/>
      <c r="L56" s="66"/>
      <c r="M56" s="66"/>
      <c r="N56" s="66"/>
      <c r="O56" s="66"/>
      <c r="P56" s="66"/>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6"/>
    </row>
    <row r="57" spans="1:104" ht="14.25" customHeight="1">
      <c r="A57" s="65"/>
      <c r="B57" s="80"/>
      <c r="C57" s="66"/>
      <c r="D57" s="66"/>
      <c r="E57" s="66"/>
      <c r="F57" s="66"/>
      <c r="G57" s="66"/>
      <c r="H57" s="66"/>
      <c r="I57" s="66"/>
      <c r="J57" s="66"/>
      <c r="K57" s="66"/>
      <c r="L57" s="66"/>
      <c r="M57" s="66"/>
      <c r="N57" s="66"/>
      <c r="O57" s="66"/>
      <c r="P57" s="66"/>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6"/>
    </row>
    <row r="58" spans="1:104" ht="14.25" customHeight="1">
      <c r="A58" s="65"/>
      <c r="B58" s="80"/>
      <c r="C58" s="66"/>
      <c r="D58" s="66"/>
      <c r="E58" s="66"/>
      <c r="F58" s="66"/>
      <c r="G58" s="66"/>
      <c r="H58" s="66"/>
      <c r="I58" s="66"/>
      <c r="J58" s="66"/>
      <c r="K58" s="66"/>
      <c r="L58" s="66"/>
      <c r="M58" s="66"/>
      <c r="N58" s="66"/>
      <c r="O58" s="66"/>
      <c r="P58" s="66"/>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6"/>
    </row>
    <row r="59" spans="1:104" ht="14.25" customHeight="1">
      <c r="A59" s="65"/>
      <c r="B59" s="80"/>
      <c r="C59" s="66"/>
      <c r="D59" s="66"/>
      <c r="E59" s="66"/>
      <c r="F59" s="66"/>
      <c r="G59" s="66"/>
      <c r="H59" s="66"/>
      <c r="I59" s="66"/>
      <c r="J59" s="66"/>
      <c r="K59" s="66"/>
      <c r="L59" s="66"/>
      <c r="M59" s="66"/>
      <c r="N59" s="66"/>
      <c r="O59" s="66"/>
      <c r="P59" s="66"/>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6"/>
    </row>
    <row r="60" spans="1:104" ht="14.25" customHeight="1">
      <c r="A60" s="65"/>
      <c r="B60" s="80"/>
      <c r="C60" s="66"/>
      <c r="D60" s="66"/>
      <c r="E60" s="66"/>
      <c r="F60" s="66"/>
      <c r="G60" s="66"/>
      <c r="H60" s="66"/>
      <c r="I60" s="66"/>
      <c r="J60" s="66"/>
      <c r="K60" s="66"/>
      <c r="L60" s="66"/>
      <c r="M60" s="66"/>
      <c r="N60" s="66"/>
      <c r="O60" s="66"/>
      <c r="P60" s="66"/>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6"/>
    </row>
    <row r="61" spans="1:104" ht="14.25" customHeight="1">
      <c r="A61" s="65"/>
      <c r="B61" s="80"/>
      <c r="C61" s="66"/>
      <c r="D61" s="66"/>
      <c r="E61" s="66"/>
      <c r="F61" s="66"/>
      <c r="G61" s="66"/>
      <c r="H61" s="66"/>
      <c r="I61" s="66"/>
      <c r="J61" s="66"/>
      <c r="K61" s="66"/>
      <c r="L61" s="66"/>
      <c r="M61" s="66"/>
      <c r="N61" s="66"/>
      <c r="O61" s="66"/>
      <c r="P61" s="66"/>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6"/>
    </row>
    <row r="62" spans="1:104" ht="14.25" customHeight="1">
      <c r="A62" s="65"/>
      <c r="B62" s="80"/>
      <c r="C62" s="66"/>
      <c r="D62" s="66"/>
      <c r="E62" s="66"/>
      <c r="F62" s="66"/>
      <c r="G62" s="66"/>
      <c r="H62" s="66"/>
      <c r="I62" s="66"/>
      <c r="J62" s="66"/>
      <c r="K62" s="66"/>
      <c r="L62" s="66"/>
      <c r="M62" s="66"/>
      <c r="N62" s="66"/>
      <c r="O62" s="66"/>
      <c r="P62" s="66"/>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6"/>
    </row>
    <row r="63" spans="1:104" ht="14.25" customHeight="1">
      <c r="A63" s="65"/>
      <c r="B63" s="80"/>
      <c r="C63" s="66"/>
      <c r="D63" s="66"/>
      <c r="E63" s="66"/>
      <c r="F63" s="66"/>
      <c r="G63" s="66"/>
      <c r="H63" s="66"/>
      <c r="I63" s="66"/>
      <c r="J63" s="66"/>
      <c r="K63" s="66"/>
      <c r="L63" s="66"/>
      <c r="M63" s="66"/>
      <c r="N63" s="66"/>
      <c r="O63" s="66"/>
      <c r="P63" s="66"/>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6"/>
    </row>
    <row r="64" spans="1:104" ht="14.25" customHeight="1">
      <c r="A64" s="65"/>
      <c r="B64" s="80"/>
      <c r="C64" s="66"/>
      <c r="D64" s="66"/>
      <c r="E64" s="66"/>
      <c r="F64" s="66"/>
      <c r="G64" s="66"/>
      <c r="H64" s="66"/>
      <c r="I64" s="66"/>
      <c r="J64" s="66"/>
      <c r="K64" s="66"/>
      <c r="L64" s="66"/>
      <c r="M64" s="66"/>
      <c r="N64" s="66"/>
      <c r="O64" s="66"/>
      <c r="P64" s="66"/>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6"/>
    </row>
    <row r="65" spans="1:104" ht="14.25" customHeight="1">
      <c r="A65" s="65"/>
      <c r="B65" s="80"/>
      <c r="C65" s="66"/>
      <c r="D65" s="66"/>
      <c r="E65" s="66"/>
      <c r="F65" s="66"/>
      <c r="G65" s="66"/>
      <c r="H65" s="66"/>
      <c r="I65" s="66"/>
      <c r="J65" s="66"/>
      <c r="K65" s="66"/>
      <c r="L65" s="66"/>
      <c r="M65" s="66"/>
      <c r="N65" s="66"/>
      <c r="O65" s="66"/>
      <c r="P65" s="66"/>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6"/>
    </row>
    <row r="66" spans="1:104" ht="14.25" customHeight="1">
      <c r="A66" s="65"/>
      <c r="B66" s="80"/>
      <c r="C66" s="66"/>
      <c r="D66" s="66"/>
      <c r="E66" s="66"/>
      <c r="F66" s="66"/>
      <c r="G66" s="66"/>
      <c r="H66" s="66"/>
      <c r="I66" s="66"/>
      <c r="J66" s="66"/>
      <c r="K66" s="66"/>
      <c r="L66" s="66"/>
      <c r="M66" s="66"/>
      <c r="N66" s="66"/>
      <c r="O66" s="66"/>
      <c r="P66" s="66"/>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6"/>
    </row>
    <row r="67" spans="1:104" ht="14.25" customHeight="1">
      <c r="A67" s="65"/>
      <c r="B67" s="80"/>
      <c r="C67" s="66"/>
      <c r="D67" s="66"/>
      <c r="E67" s="66"/>
      <c r="F67" s="66"/>
      <c r="G67" s="66"/>
      <c r="H67" s="66"/>
      <c r="I67" s="66"/>
      <c r="J67" s="66"/>
      <c r="K67" s="66"/>
      <c r="L67" s="66"/>
      <c r="M67" s="66"/>
      <c r="N67" s="66"/>
      <c r="O67" s="66"/>
      <c r="P67" s="66"/>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6"/>
    </row>
    <row r="68" spans="1:104" ht="14.25" customHeight="1">
      <c r="A68" s="65"/>
      <c r="B68" s="80"/>
      <c r="C68" s="66"/>
      <c r="D68" s="66"/>
      <c r="E68" s="66"/>
      <c r="F68" s="66"/>
      <c r="G68" s="66"/>
      <c r="H68" s="66"/>
      <c r="I68" s="66"/>
      <c r="J68" s="66"/>
      <c r="K68" s="66"/>
      <c r="L68" s="66"/>
      <c r="M68" s="66"/>
      <c r="N68" s="66"/>
      <c r="O68" s="66"/>
      <c r="P68" s="66"/>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6"/>
    </row>
    <row r="69" spans="1:104" ht="14.25" customHeight="1">
      <c r="A69" s="65"/>
      <c r="B69" s="80"/>
      <c r="C69" s="66"/>
      <c r="D69" s="66"/>
      <c r="E69" s="66"/>
      <c r="F69" s="66"/>
      <c r="G69" s="66"/>
      <c r="H69" s="66"/>
      <c r="I69" s="66"/>
      <c r="J69" s="66"/>
      <c r="K69" s="66"/>
      <c r="L69" s="66"/>
      <c r="M69" s="66"/>
      <c r="N69" s="66"/>
      <c r="O69" s="66"/>
      <c r="P69" s="66"/>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6"/>
    </row>
    <row r="70" spans="1:104" ht="14.25" customHeight="1">
      <c r="A70" s="65"/>
      <c r="B70" s="80"/>
      <c r="C70" s="66"/>
      <c r="D70" s="66"/>
      <c r="E70" s="66"/>
      <c r="F70" s="66"/>
      <c r="G70" s="66"/>
      <c r="H70" s="66"/>
      <c r="I70" s="66"/>
      <c r="J70" s="66"/>
      <c r="K70" s="66"/>
      <c r="L70" s="66"/>
      <c r="M70" s="66"/>
      <c r="N70" s="66"/>
      <c r="O70" s="66"/>
      <c r="P70" s="66"/>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6"/>
    </row>
    <row r="71" spans="1:104" ht="14.25" customHeight="1">
      <c r="A71" s="65"/>
      <c r="B71" s="80"/>
      <c r="C71" s="66"/>
      <c r="D71" s="66"/>
      <c r="E71" s="66"/>
      <c r="F71" s="66"/>
      <c r="G71" s="66"/>
      <c r="H71" s="66"/>
      <c r="I71" s="66"/>
      <c r="J71" s="66"/>
      <c r="K71" s="66"/>
      <c r="L71" s="66"/>
      <c r="M71" s="66"/>
      <c r="N71" s="66"/>
      <c r="O71" s="66"/>
      <c r="P71" s="66"/>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6"/>
    </row>
    <row r="72" spans="1:104" ht="14.25" customHeight="1">
      <c r="A72" s="65"/>
      <c r="B72" s="80"/>
      <c r="C72" s="66"/>
      <c r="D72" s="66"/>
      <c r="E72" s="66"/>
      <c r="F72" s="66"/>
      <c r="G72" s="66"/>
      <c r="H72" s="66"/>
      <c r="I72" s="66"/>
      <c r="J72" s="66"/>
      <c r="K72" s="66"/>
      <c r="L72" s="66"/>
      <c r="M72" s="66"/>
      <c r="N72" s="66"/>
      <c r="O72" s="66"/>
      <c r="P72" s="66"/>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6"/>
    </row>
    <row r="73" spans="1:104" ht="14.25" customHeight="1">
      <c r="A73" s="65"/>
      <c r="B73" s="80"/>
      <c r="C73" s="66"/>
      <c r="D73" s="66"/>
      <c r="E73" s="66"/>
      <c r="F73" s="66"/>
      <c r="G73" s="66"/>
      <c r="H73" s="66"/>
      <c r="I73" s="66"/>
      <c r="J73" s="66"/>
      <c r="K73" s="66"/>
      <c r="L73" s="66"/>
      <c r="M73" s="66"/>
      <c r="N73" s="66"/>
      <c r="O73" s="66"/>
      <c r="P73" s="66"/>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6"/>
    </row>
    <row r="74" spans="1:104" ht="14.25" customHeight="1">
      <c r="A74" s="65"/>
      <c r="B74" s="80"/>
      <c r="C74" s="66"/>
      <c r="D74" s="66"/>
      <c r="E74" s="66"/>
      <c r="F74" s="66"/>
      <c r="G74" s="66"/>
      <c r="H74" s="66"/>
      <c r="I74" s="66"/>
      <c r="J74" s="66"/>
      <c r="K74" s="66"/>
      <c r="L74" s="66"/>
      <c r="M74" s="66"/>
      <c r="N74" s="66"/>
      <c r="O74" s="66"/>
      <c r="P74" s="66"/>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6"/>
    </row>
    <row r="75" spans="1:104" ht="14.25" customHeight="1">
      <c r="A75" s="65"/>
      <c r="B75" s="80"/>
      <c r="C75" s="66"/>
      <c r="D75" s="66"/>
      <c r="E75" s="66"/>
      <c r="F75" s="66"/>
      <c r="G75" s="66"/>
      <c r="H75" s="66"/>
      <c r="I75" s="66"/>
      <c r="J75" s="66"/>
      <c r="K75" s="66"/>
      <c r="L75" s="66"/>
      <c r="M75" s="66"/>
      <c r="N75" s="66"/>
      <c r="O75" s="66"/>
      <c r="P75" s="66"/>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6"/>
    </row>
    <row r="76" spans="1:104" ht="14.25" customHeight="1">
      <c r="A76" s="65"/>
      <c r="B76" s="80"/>
      <c r="C76" s="66"/>
      <c r="D76" s="66"/>
      <c r="E76" s="66"/>
      <c r="F76" s="66"/>
      <c r="G76" s="66"/>
      <c r="H76" s="66"/>
      <c r="I76" s="66"/>
      <c r="J76" s="66"/>
      <c r="K76" s="66"/>
      <c r="L76" s="66"/>
      <c r="M76" s="66"/>
      <c r="N76" s="66"/>
      <c r="O76" s="66"/>
      <c r="P76" s="66"/>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6"/>
    </row>
    <row r="77" spans="1:104" ht="14.25" customHeight="1">
      <c r="A77" s="65"/>
      <c r="B77" s="80"/>
      <c r="C77" s="66"/>
      <c r="D77" s="66"/>
      <c r="E77" s="66"/>
      <c r="F77" s="66"/>
      <c r="G77" s="66"/>
      <c r="H77" s="66"/>
      <c r="I77" s="66"/>
      <c r="J77" s="66"/>
      <c r="K77" s="66"/>
      <c r="L77" s="66"/>
      <c r="M77" s="66"/>
      <c r="N77" s="66"/>
      <c r="O77" s="66"/>
      <c r="P77" s="66"/>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6"/>
    </row>
    <row r="78" spans="1:104" ht="14.25" customHeight="1">
      <c r="A78" s="65"/>
      <c r="B78" s="80"/>
      <c r="C78" s="66"/>
      <c r="D78" s="66"/>
      <c r="E78" s="66"/>
      <c r="F78" s="66"/>
      <c r="G78" s="66"/>
      <c r="H78" s="66"/>
      <c r="I78" s="66"/>
      <c r="J78" s="66"/>
      <c r="K78" s="66"/>
      <c r="L78" s="66"/>
      <c r="M78" s="66"/>
      <c r="N78" s="66"/>
      <c r="O78" s="66"/>
      <c r="P78" s="66"/>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6"/>
    </row>
    <row r="79" spans="1:104" ht="14.25" customHeight="1">
      <c r="A79" s="65"/>
      <c r="B79" s="80"/>
      <c r="C79" s="66"/>
      <c r="D79" s="66"/>
      <c r="E79" s="66"/>
      <c r="F79" s="66"/>
      <c r="G79" s="66"/>
      <c r="H79" s="66"/>
      <c r="I79" s="66"/>
      <c r="J79" s="66"/>
      <c r="K79" s="66"/>
      <c r="L79" s="66"/>
      <c r="M79" s="66"/>
      <c r="N79" s="66"/>
      <c r="O79" s="66"/>
      <c r="P79" s="66"/>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6"/>
    </row>
    <row r="80" spans="1:104" ht="14.25" customHeight="1">
      <c r="A80" s="65"/>
      <c r="B80" s="80"/>
      <c r="C80" s="66"/>
      <c r="D80" s="66"/>
      <c r="E80" s="66"/>
      <c r="F80" s="66"/>
      <c r="G80" s="66"/>
      <c r="H80" s="66"/>
      <c r="I80" s="66"/>
      <c r="J80" s="66"/>
      <c r="K80" s="66"/>
      <c r="L80" s="66"/>
      <c r="M80" s="66"/>
      <c r="N80" s="66"/>
      <c r="O80" s="66"/>
      <c r="P80" s="66"/>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6"/>
    </row>
    <row r="81" spans="1:104" ht="14.25" customHeight="1">
      <c r="A81" s="65"/>
      <c r="B81" s="80"/>
      <c r="C81" s="66"/>
      <c r="D81" s="66"/>
      <c r="E81" s="66"/>
      <c r="F81" s="66"/>
      <c r="G81" s="66"/>
      <c r="H81" s="66"/>
      <c r="I81" s="66"/>
      <c r="J81" s="66"/>
      <c r="K81" s="66"/>
      <c r="L81" s="66"/>
      <c r="M81" s="66"/>
      <c r="N81" s="66"/>
      <c r="O81" s="66"/>
      <c r="P81" s="66"/>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6"/>
    </row>
    <row r="82" spans="1:104" ht="14.25" customHeight="1">
      <c r="A82" s="65"/>
      <c r="B82" s="80"/>
      <c r="C82" s="66"/>
      <c r="D82" s="66"/>
      <c r="E82" s="66"/>
      <c r="F82" s="66"/>
      <c r="G82" s="66"/>
      <c r="H82" s="66"/>
      <c r="I82" s="66"/>
      <c r="J82" s="66"/>
      <c r="K82" s="66"/>
      <c r="L82" s="66"/>
      <c r="M82" s="66"/>
      <c r="N82" s="66"/>
      <c r="O82" s="66"/>
      <c r="P82" s="66"/>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6"/>
    </row>
    <row r="83" spans="1:104" ht="14.25" customHeight="1">
      <c r="A83" s="65"/>
      <c r="B83" s="80"/>
      <c r="C83" s="66"/>
      <c r="D83" s="66"/>
      <c r="E83" s="66"/>
      <c r="F83" s="66"/>
      <c r="G83" s="66"/>
      <c r="H83" s="66"/>
      <c r="I83" s="66"/>
      <c r="J83" s="66"/>
      <c r="K83" s="66"/>
      <c r="L83" s="66"/>
      <c r="M83" s="66"/>
      <c r="N83" s="66"/>
      <c r="O83" s="66"/>
      <c r="P83" s="66"/>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6"/>
    </row>
    <row r="84" spans="1:104" ht="14.25" customHeight="1">
      <c r="A84" s="65"/>
      <c r="B84" s="80"/>
      <c r="C84" s="66"/>
      <c r="D84" s="66"/>
      <c r="E84" s="66"/>
      <c r="F84" s="66"/>
      <c r="G84" s="66"/>
      <c r="H84" s="66"/>
      <c r="I84" s="66"/>
      <c r="J84" s="66"/>
      <c r="K84" s="66"/>
      <c r="L84" s="66"/>
      <c r="M84" s="66"/>
      <c r="N84" s="66"/>
      <c r="O84" s="66"/>
      <c r="P84" s="66"/>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c r="CP84" s="65"/>
      <c r="CQ84" s="65"/>
      <c r="CR84" s="65"/>
      <c r="CS84" s="65"/>
      <c r="CT84" s="65"/>
      <c r="CU84" s="65"/>
      <c r="CV84" s="65"/>
      <c r="CW84" s="65"/>
      <c r="CX84" s="65"/>
      <c r="CY84" s="65"/>
      <c r="CZ84" s="66"/>
    </row>
    <row r="85" spans="1:104" ht="14.25" customHeight="1">
      <c r="A85" s="65"/>
      <c r="B85" s="80"/>
      <c r="C85" s="66"/>
      <c r="D85" s="66"/>
      <c r="E85" s="66"/>
      <c r="F85" s="66"/>
      <c r="G85" s="66"/>
      <c r="H85" s="66"/>
      <c r="I85" s="66"/>
      <c r="J85" s="66"/>
      <c r="K85" s="66"/>
      <c r="L85" s="66"/>
      <c r="M85" s="66"/>
      <c r="N85" s="66"/>
      <c r="O85" s="66"/>
      <c r="P85" s="66"/>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6"/>
    </row>
    <row r="86" spans="1:104" ht="14.25" customHeight="1">
      <c r="A86" s="65"/>
      <c r="B86" s="80"/>
      <c r="C86" s="66"/>
      <c r="D86" s="66"/>
      <c r="E86" s="66"/>
      <c r="F86" s="66"/>
      <c r="G86" s="66"/>
      <c r="H86" s="66"/>
      <c r="I86" s="66"/>
      <c r="J86" s="66"/>
      <c r="K86" s="66"/>
      <c r="L86" s="66"/>
      <c r="M86" s="66"/>
      <c r="N86" s="66"/>
      <c r="O86" s="66"/>
      <c r="P86" s="66"/>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6"/>
    </row>
    <row r="87" spans="1:104" ht="14.25" customHeight="1">
      <c r="A87" s="65"/>
      <c r="B87" s="80"/>
      <c r="C87" s="66"/>
      <c r="D87" s="66"/>
      <c r="E87" s="66"/>
      <c r="F87" s="66"/>
      <c r="G87" s="66"/>
      <c r="H87" s="66"/>
      <c r="I87" s="66"/>
      <c r="J87" s="66"/>
      <c r="K87" s="66"/>
      <c r="L87" s="66"/>
      <c r="M87" s="66"/>
      <c r="N87" s="66"/>
      <c r="O87" s="66"/>
      <c r="P87" s="66"/>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c r="CP87" s="65"/>
      <c r="CQ87" s="65"/>
      <c r="CR87" s="65"/>
      <c r="CS87" s="65"/>
      <c r="CT87" s="65"/>
      <c r="CU87" s="65"/>
      <c r="CV87" s="65"/>
      <c r="CW87" s="65"/>
      <c r="CX87" s="65"/>
      <c r="CY87" s="65"/>
      <c r="CZ87" s="66"/>
    </row>
    <row r="88" spans="1:104" ht="14.25" customHeight="1">
      <c r="A88" s="65"/>
      <c r="B88" s="80"/>
      <c r="C88" s="66"/>
      <c r="D88" s="66"/>
      <c r="E88" s="66"/>
      <c r="F88" s="66"/>
      <c r="G88" s="66"/>
      <c r="H88" s="66"/>
      <c r="I88" s="66"/>
      <c r="J88" s="66"/>
      <c r="K88" s="66"/>
      <c r="L88" s="66"/>
      <c r="M88" s="66"/>
      <c r="N88" s="66"/>
      <c r="O88" s="66"/>
      <c r="P88" s="66"/>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6"/>
    </row>
    <row r="89" spans="1:104" ht="14.25" customHeight="1">
      <c r="A89" s="65"/>
      <c r="B89" s="80"/>
      <c r="C89" s="66"/>
      <c r="D89" s="66"/>
      <c r="E89" s="66"/>
      <c r="F89" s="66"/>
      <c r="G89" s="66"/>
      <c r="H89" s="66"/>
      <c r="I89" s="66"/>
      <c r="J89" s="66"/>
      <c r="K89" s="66"/>
      <c r="L89" s="66"/>
      <c r="M89" s="66"/>
      <c r="N89" s="66"/>
      <c r="O89" s="66"/>
      <c r="P89" s="66"/>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c r="CN89" s="65"/>
      <c r="CO89" s="65"/>
      <c r="CP89" s="65"/>
      <c r="CQ89" s="65"/>
      <c r="CR89" s="65"/>
      <c r="CS89" s="65"/>
      <c r="CT89" s="65"/>
      <c r="CU89" s="65"/>
      <c r="CV89" s="65"/>
      <c r="CW89" s="65"/>
      <c r="CX89" s="65"/>
      <c r="CY89" s="65"/>
      <c r="CZ89" s="66"/>
    </row>
    <row r="90" spans="1:104" ht="14.25" customHeight="1">
      <c r="A90" s="65"/>
      <c r="B90" s="80"/>
      <c r="C90" s="66"/>
      <c r="D90" s="66"/>
      <c r="E90" s="66"/>
      <c r="F90" s="66"/>
      <c r="G90" s="66"/>
      <c r="H90" s="66"/>
      <c r="I90" s="66"/>
      <c r="J90" s="66"/>
      <c r="K90" s="66"/>
      <c r="L90" s="66"/>
      <c r="M90" s="66"/>
      <c r="N90" s="66"/>
      <c r="O90" s="66"/>
      <c r="P90" s="66"/>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c r="CN90" s="65"/>
      <c r="CO90" s="65"/>
      <c r="CP90" s="65"/>
      <c r="CQ90" s="65"/>
      <c r="CR90" s="65"/>
      <c r="CS90" s="65"/>
      <c r="CT90" s="65"/>
      <c r="CU90" s="65"/>
      <c r="CV90" s="65"/>
      <c r="CW90" s="65"/>
      <c r="CX90" s="65"/>
      <c r="CY90" s="65"/>
      <c r="CZ90" s="66"/>
    </row>
    <row r="91" spans="1:104" ht="14.25" customHeight="1">
      <c r="A91" s="65"/>
      <c r="B91" s="80"/>
      <c r="C91" s="66"/>
      <c r="D91" s="66"/>
      <c r="E91" s="66"/>
      <c r="F91" s="66"/>
      <c r="G91" s="66"/>
      <c r="H91" s="66"/>
      <c r="I91" s="66"/>
      <c r="J91" s="66"/>
      <c r="K91" s="66"/>
      <c r="L91" s="66"/>
      <c r="M91" s="66"/>
      <c r="N91" s="66"/>
      <c r="O91" s="66"/>
      <c r="P91" s="66"/>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c r="CP91" s="65"/>
      <c r="CQ91" s="65"/>
      <c r="CR91" s="65"/>
      <c r="CS91" s="65"/>
      <c r="CT91" s="65"/>
      <c r="CU91" s="65"/>
      <c r="CV91" s="65"/>
      <c r="CW91" s="65"/>
      <c r="CX91" s="65"/>
      <c r="CY91" s="65"/>
      <c r="CZ91" s="66"/>
    </row>
    <row r="92" spans="1:104" ht="14.25" customHeight="1">
      <c r="A92" s="65"/>
      <c r="B92" s="80"/>
      <c r="C92" s="66"/>
      <c r="D92" s="66"/>
      <c r="E92" s="66"/>
      <c r="F92" s="66"/>
      <c r="G92" s="66"/>
      <c r="H92" s="66"/>
      <c r="I92" s="66"/>
      <c r="J92" s="66"/>
      <c r="K92" s="66"/>
      <c r="L92" s="66"/>
      <c r="M92" s="66"/>
      <c r="N92" s="66"/>
      <c r="O92" s="66"/>
      <c r="P92" s="66"/>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6"/>
    </row>
    <row r="93" spans="1:104" ht="14.25" customHeight="1">
      <c r="A93" s="65"/>
      <c r="B93" s="80"/>
      <c r="C93" s="66"/>
      <c r="D93" s="66"/>
      <c r="E93" s="66"/>
      <c r="F93" s="66"/>
      <c r="G93" s="66"/>
      <c r="H93" s="66"/>
      <c r="I93" s="66"/>
      <c r="J93" s="66"/>
      <c r="K93" s="66"/>
      <c r="L93" s="66"/>
      <c r="M93" s="66"/>
      <c r="N93" s="66"/>
      <c r="O93" s="66"/>
      <c r="P93" s="66"/>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6"/>
    </row>
    <row r="94" spans="1:104" ht="14.25" customHeight="1">
      <c r="A94" s="65"/>
      <c r="B94" s="80"/>
      <c r="C94" s="66"/>
      <c r="D94" s="66"/>
      <c r="E94" s="66"/>
      <c r="F94" s="66"/>
      <c r="G94" s="66"/>
      <c r="H94" s="66"/>
      <c r="I94" s="66"/>
      <c r="J94" s="66"/>
      <c r="K94" s="66"/>
      <c r="L94" s="66"/>
      <c r="M94" s="66"/>
      <c r="N94" s="66"/>
      <c r="O94" s="66"/>
      <c r="P94" s="66"/>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6"/>
    </row>
    <row r="95" spans="1:104" ht="14.25" customHeight="1">
      <c r="A95" s="65"/>
      <c r="B95" s="80"/>
      <c r="C95" s="66"/>
      <c r="D95" s="66"/>
      <c r="E95" s="66"/>
      <c r="F95" s="66"/>
      <c r="G95" s="66"/>
      <c r="H95" s="66"/>
      <c r="I95" s="66"/>
      <c r="J95" s="66"/>
      <c r="K95" s="66"/>
      <c r="L95" s="66"/>
      <c r="M95" s="66"/>
      <c r="N95" s="66"/>
      <c r="O95" s="66"/>
      <c r="P95" s="66"/>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6"/>
    </row>
    <row r="96" spans="1:104" ht="14.25" customHeight="1">
      <c r="A96" s="65"/>
      <c r="B96" s="80"/>
      <c r="C96" s="66"/>
      <c r="D96" s="66"/>
      <c r="E96" s="66"/>
      <c r="F96" s="66"/>
      <c r="G96" s="66"/>
      <c r="H96" s="66"/>
      <c r="I96" s="66"/>
      <c r="J96" s="66"/>
      <c r="K96" s="66"/>
      <c r="L96" s="66"/>
      <c r="M96" s="66"/>
      <c r="N96" s="66"/>
      <c r="O96" s="66"/>
      <c r="P96" s="66"/>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6"/>
    </row>
    <row r="97" spans="1:104" ht="14.25" customHeight="1">
      <c r="A97" s="65"/>
      <c r="B97" s="80"/>
      <c r="C97" s="66"/>
      <c r="D97" s="66"/>
      <c r="E97" s="66"/>
      <c r="F97" s="66"/>
      <c r="G97" s="66"/>
      <c r="H97" s="66"/>
      <c r="I97" s="66"/>
      <c r="J97" s="66"/>
      <c r="K97" s="66"/>
      <c r="L97" s="66"/>
      <c r="M97" s="66"/>
      <c r="N97" s="66"/>
      <c r="O97" s="66"/>
      <c r="P97" s="66"/>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6"/>
    </row>
    <row r="98" spans="1:104" ht="14.25" customHeight="1">
      <c r="A98" s="65"/>
      <c r="B98" s="80"/>
      <c r="C98" s="66"/>
      <c r="D98" s="66"/>
      <c r="E98" s="66"/>
      <c r="F98" s="66"/>
      <c r="G98" s="66"/>
      <c r="H98" s="66"/>
      <c r="I98" s="66"/>
      <c r="J98" s="66"/>
      <c r="K98" s="66"/>
      <c r="L98" s="66"/>
      <c r="M98" s="66"/>
      <c r="N98" s="66"/>
      <c r="O98" s="66"/>
      <c r="P98" s="66"/>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6"/>
    </row>
    <row r="99" spans="1:104" ht="14.25" customHeight="1">
      <c r="A99" s="65"/>
      <c r="B99" s="80"/>
      <c r="C99" s="66"/>
      <c r="D99" s="66"/>
      <c r="E99" s="66"/>
      <c r="F99" s="66"/>
      <c r="G99" s="66"/>
      <c r="H99" s="66"/>
      <c r="I99" s="66"/>
      <c r="J99" s="66"/>
      <c r="K99" s="66"/>
      <c r="L99" s="66"/>
      <c r="M99" s="66"/>
      <c r="N99" s="66"/>
      <c r="O99" s="66"/>
      <c r="P99" s="66"/>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c r="CP99" s="65"/>
      <c r="CQ99" s="65"/>
      <c r="CR99" s="65"/>
      <c r="CS99" s="65"/>
      <c r="CT99" s="65"/>
      <c r="CU99" s="65"/>
      <c r="CV99" s="65"/>
      <c r="CW99" s="65"/>
      <c r="CX99" s="65"/>
      <c r="CY99" s="65"/>
      <c r="CZ99" s="66"/>
    </row>
    <row r="100" spans="1:104" ht="14.25" customHeight="1">
      <c r="A100" s="65"/>
      <c r="B100" s="80"/>
      <c r="C100" s="66"/>
      <c r="D100" s="66"/>
      <c r="E100" s="66"/>
      <c r="F100" s="66"/>
      <c r="G100" s="66"/>
      <c r="H100" s="66"/>
      <c r="I100" s="66"/>
      <c r="J100" s="66"/>
      <c r="K100" s="66"/>
      <c r="L100" s="66"/>
      <c r="M100" s="66"/>
      <c r="N100" s="66"/>
      <c r="O100" s="66"/>
      <c r="P100" s="66"/>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66"/>
    </row>
    <row r="101" spans="1:104" ht="14.25" customHeight="1">
      <c r="A101" s="65"/>
      <c r="B101" s="80"/>
      <c r="C101" s="66"/>
      <c r="D101" s="66"/>
      <c r="E101" s="66"/>
      <c r="F101" s="66"/>
      <c r="G101" s="66"/>
      <c r="H101" s="66"/>
      <c r="I101" s="66"/>
      <c r="J101" s="66"/>
      <c r="K101" s="66"/>
      <c r="L101" s="66"/>
      <c r="M101" s="66"/>
      <c r="N101" s="66"/>
      <c r="O101" s="66"/>
      <c r="P101" s="66"/>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6"/>
    </row>
    <row r="102" spans="1:104" ht="14.25" customHeight="1">
      <c r="A102" s="65"/>
      <c r="B102" s="80"/>
      <c r="C102" s="66"/>
      <c r="D102" s="66"/>
      <c r="E102" s="66"/>
      <c r="F102" s="66"/>
      <c r="G102" s="66"/>
      <c r="H102" s="66"/>
      <c r="I102" s="66"/>
      <c r="J102" s="66"/>
      <c r="K102" s="66"/>
      <c r="L102" s="66"/>
      <c r="M102" s="66"/>
      <c r="N102" s="66"/>
      <c r="O102" s="66"/>
      <c r="P102" s="66"/>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66"/>
    </row>
    <row r="103" spans="1:104" ht="14.25" customHeight="1">
      <c r="A103" s="65"/>
      <c r="B103" s="80"/>
      <c r="C103" s="66"/>
      <c r="D103" s="66"/>
      <c r="E103" s="66"/>
      <c r="F103" s="66"/>
      <c r="G103" s="66"/>
      <c r="H103" s="66"/>
      <c r="I103" s="66"/>
      <c r="J103" s="66"/>
      <c r="K103" s="66"/>
      <c r="L103" s="66"/>
      <c r="M103" s="66"/>
      <c r="N103" s="66"/>
      <c r="O103" s="66"/>
      <c r="P103" s="66"/>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66"/>
    </row>
    <row r="104" spans="1:104" ht="14.25" customHeight="1">
      <c r="A104" s="65"/>
      <c r="B104" s="80"/>
      <c r="C104" s="66"/>
      <c r="D104" s="66"/>
      <c r="E104" s="66"/>
      <c r="F104" s="66"/>
      <c r="G104" s="66"/>
      <c r="H104" s="66"/>
      <c r="I104" s="66"/>
      <c r="J104" s="66"/>
      <c r="K104" s="66"/>
      <c r="L104" s="66"/>
      <c r="M104" s="66"/>
      <c r="N104" s="66"/>
      <c r="O104" s="66"/>
      <c r="P104" s="66"/>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66"/>
    </row>
    <row r="105" spans="1:104" ht="14.25" customHeight="1">
      <c r="A105" s="65"/>
      <c r="B105" s="80"/>
      <c r="C105" s="66"/>
      <c r="D105" s="66"/>
      <c r="E105" s="66"/>
      <c r="F105" s="66"/>
      <c r="G105" s="66"/>
      <c r="H105" s="66"/>
      <c r="I105" s="66"/>
      <c r="J105" s="66"/>
      <c r="K105" s="66"/>
      <c r="L105" s="66"/>
      <c r="M105" s="66"/>
      <c r="N105" s="66"/>
      <c r="O105" s="66"/>
      <c r="P105" s="66"/>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5"/>
      <c r="CL105" s="65"/>
      <c r="CM105" s="65"/>
      <c r="CN105" s="65"/>
      <c r="CO105" s="65"/>
      <c r="CP105" s="65"/>
      <c r="CQ105" s="65"/>
      <c r="CR105" s="65"/>
      <c r="CS105" s="65"/>
      <c r="CT105" s="65"/>
      <c r="CU105" s="65"/>
      <c r="CV105" s="65"/>
      <c r="CW105" s="65"/>
      <c r="CX105" s="65"/>
      <c r="CY105" s="65"/>
      <c r="CZ105" s="66"/>
    </row>
    <row r="106" spans="1:104" ht="14.25" customHeight="1">
      <c r="A106" s="65"/>
      <c r="B106" s="80"/>
      <c r="C106" s="66"/>
      <c r="D106" s="66"/>
      <c r="E106" s="66"/>
      <c r="F106" s="66"/>
      <c r="G106" s="66"/>
      <c r="H106" s="66"/>
      <c r="I106" s="66"/>
      <c r="J106" s="66"/>
      <c r="K106" s="66"/>
      <c r="L106" s="66"/>
      <c r="M106" s="66"/>
      <c r="N106" s="66"/>
      <c r="O106" s="66"/>
      <c r="P106" s="66"/>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5"/>
      <c r="CL106" s="65"/>
      <c r="CM106" s="65"/>
      <c r="CN106" s="65"/>
      <c r="CO106" s="65"/>
      <c r="CP106" s="65"/>
      <c r="CQ106" s="65"/>
      <c r="CR106" s="65"/>
      <c r="CS106" s="65"/>
      <c r="CT106" s="65"/>
      <c r="CU106" s="65"/>
      <c r="CV106" s="65"/>
      <c r="CW106" s="65"/>
      <c r="CX106" s="65"/>
      <c r="CY106" s="65"/>
      <c r="CZ106" s="66"/>
    </row>
    <row r="107" spans="1:104" ht="14.25" customHeight="1">
      <c r="A107" s="65"/>
      <c r="B107" s="80"/>
      <c r="C107" s="66"/>
      <c r="D107" s="66"/>
      <c r="E107" s="66"/>
      <c r="F107" s="66"/>
      <c r="G107" s="66"/>
      <c r="H107" s="66"/>
      <c r="I107" s="66"/>
      <c r="J107" s="66"/>
      <c r="K107" s="66"/>
      <c r="L107" s="66"/>
      <c r="M107" s="66"/>
      <c r="N107" s="66"/>
      <c r="O107" s="66"/>
      <c r="P107" s="66"/>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65"/>
      <c r="CZ107" s="66"/>
    </row>
    <row r="108" spans="1:104" ht="14.25" customHeight="1">
      <c r="A108" s="65"/>
      <c r="B108" s="80"/>
      <c r="C108" s="66"/>
      <c r="D108" s="66"/>
      <c r="E108" s="66"/>
      <c r="F108" s="66"/>
      <c r="G108" s="66"/>
      <c r="H108" s="66"/>
      <c r="I108" s="66"/>
      <c r="J108" s="66"/>
      <c r="K108" s="66"/>
      <c r="L108" s="66"/>
      <c r="M108" s="66"/>
      <c r="N108" s="66"/>
      <c r="O108" s="66"/>
      <c r="P108" s="66"/>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c r="CY108" s="65"/>
      <c r="CZ108" s="66"/>
    </row>
    <row r="109" spans="1:104" ht="14.25" customHeight="1">
      <c r="A109" s="65"/>
      <c r="B109" s="80"/>
      <c r="C109" s="66"/>
      <c r="D109" s="66"/>
      <c r="E109" s="66"/>
      <c r="F109" s="66"/>
      <c r="G109" s="66"/>
      <c r="H109" s="66"/>
      <c r="I109" s="66"/>
      <c r="J109" s="66"/>
      <c r="K109" s="66"/>
      <c r="L109" s="66"/>
      <c r="M109" s="66"/>
      <c r="N109" s="66"/>
      <c r="O109" s="66"/>
      <c r="P109" s="66"/>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6"/>
    </row>
    <row r="110" spans="1:104" ht="14.25" customHeight="1">
      <c r="A110" s="65"/>
      <c r="B110" s="80"/>
      <c r="C110" s="66"/>
      <c r="D110" s="66"/>
      <c r="E110" s="66"/>
      <c r="F110" s="66"/>
      <c r="G110" s="66"/>
      <c r="H110" s="66"/>
      <c r="I110" s="66"/>
      <c r="J110" s="66"/>
      <c r="K110" s="66"/>
      <c r="L110" s="66"/>
      <c r="M110" s="66"/>
      <c r="N110" s="66"/>
      <c r="O110" s="66"/>
      <c r="P110" s="66"/>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c r="CN110" s="65"/>
      <c r="CO110" s="65"/>
      <c r="CP110" s="65"/>
      <c r="CQ110" s="65"/>
      <c r="CR110" s="65"/>
      <c r="CS110" s="65"/>
      <c r="CT110" s="65"/>
      <c r="CU110" s="65"/>
      <c r="CV110" s="65"/>
      <c r="CW110" s="65"/>
      <c r="CX110" s="65"/>
      <c r="CY110" s="65"/>
      <c r="CZ110" s="66"/>
    </row>
    <row r="111" spans="1:104" ht="14.25" customHeight="1">
      <c r="A111" s="65"/>
      <c r="B111" s="80"/>
      <c r="C111" s="66"/>
      <c r="D111" s="66"/>
      <c r="E111" s="66"/>
      <c r="F111" s="66"/>
      <c r="G111" s="66"/>
      <c r="H111" s="66"/>
      <c r="I111" s="66"/>
      <c r="J111" s="66"/>
      <c r="K111" s="66"/>
      <c r="L111" s="66"/>
      <c r="M111" s="66"/>
      <c r="N111" s="66"/>
      <c r="O111" s="66"/>
      <c r="P111" s="66"/>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c r="CN111" s="65"/>
      <c r="CO111" s="65"/>
      <c r="CP111" s="65"/>
      <c r="CQ111" s="65"/>
      <c r="CR111" s="65"/>
      <c r="CS111" s="65"/>
      <c r="CT111" s="65"/>
      <c r="CU111" s="65"/>
      <c r="CV111" s="65"/>
      <c r="CW111" s="65"/>
      <c r="CX111" s="65"/>
      <c r="CY111" s="65"/>
      <c r="CZ111" s="66"/>
    </row>
    <row r="112" spans="1:104" ht="14.25" customHeight="1">
      <c r="A112" s="65"/>
      <c r="B112" s="80"/>
      <c r="C112" s="66"/>
      <c r="D112" s="66"/>
      <c r="E112" s="66"/>
      <c r="F112" s="66"/>
      <c r="G112" s="66"/>
      <c r="H112" s="66"/>
      <c r="I112" s="66"/>
      <c r="J112" s="66"/>
      <c r="K112" s="66"/>
      <c r="L112" s="66"/>
      <c r="M112" s="66"/>
      <c r="N112" s="66"/>
      <c r="O112" s="66"/>
      <c r="P112" s="66"/>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c r="CN112" s="65"/>
      <c r="CO112" s="65"/>
      <c r="CP112" s="65"/>
      <c r="CQ112" s="65"/>
      <c r="CR112" s="65"/>
      <c r="CS112" s="65"/>
      <c r="CT112" s="65"/>
      <c r="CU112" s="65"/>
      <c r="CV112" s="65"/>
      <c r="CW112" s="65"/>
      <c r="CX112" s="65"/>
      <c r="CY112" s="65"/>
      <c r="CZ112" s="66"/>
    </row>
    <row r="113" spans="1:104" ht="14.25" customHeight="1">
      <c r="A113" s="65"/>
      <c r="B113" s="80"/>
      <c r="C113" s="66"/>
      <c r="D113" s="66"/>
      <c r="E113" s="66"/>
      <c r="F113" s="66"/>
      <c r="G113" s="66"/>
      <c r="H113" s="66"/>
      <c r="I113" s="66"/>
      <c r="J113" s="66"/>
      <c r="K113" s="66"/>
      <c r="L113" s="66"/>
      <c r="M113" s="66"/>
      <c r="N113" s="66"/>
      <c r="O113" s="66"/>
      <c r="P113" s="66"/>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c r="CN113" s="65"/>
      <c r="CO113" s="65"/>
      <c r="CP113" s="65"/>
      <c r="CQ113" s="65"/>
      <c r="CR113" s="65"/>
      <c r="CS113" s="65"/>
      <c r="CT113" s="65"/>
      <c r="CU113" s="65"/>
      <c r="CV113" s="65"/>
      <c r="CW113" s="65"/>
      <c r="CX113" s="65"/>
      <c r="CY113" s="65"/>
      <c r="CZ113" s="66"/>
    </row>
    <row r="114" spans="1:104" ht="14.25" customHeight="1">
      <c r="A114" s="65"/>
      <c r="B114" s="80"/>
      <c r="C114" s="66"/>
      <c r="D114" s="66"/>
      <c r="E114" s="66"/>
      <c r="F114" s="66"/>
      <c r="G114" s="66"/>
      <c r="H114" s="66"/>
      <c r="I114" s="66"/>
      <c r="J114" s="66"/>
      <c r="K114" s="66"/>
      <c r="L114" s="66"/>
      <c r="M114" s="66"/>
      <c r="N114" s="66"/>
      <c r="O114" s="66"/>
      <c r="P114" s="66"/>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6"/>
    </row>
    <row r="115" spans="1:104" ht="14.25" customHeight="1">
      <c r="A115" s="65"/>
      <c r="B115" s="80"/>
      <c r="C115" s="66"/>
      <c r="D115" s="66"/>
      <c r="E115" s="66"/>
      <c r="F115" s="66"/>
      <c r="G115" s="66"/>
      <c r="H115" s="66"/>
      <c r="I115" s="66"/>
      <c r="J115" s="66"/>
      <c r="K115" s="66"/>
      <c r="L115" s="66"/>
      <c r="M115" s="66"/>
      <c r="N115" s="66"/>
      <c r="O115" s="66"/>
      <c r="P115" s="66"/>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6"/>
    </row>
    <row r="116" spans="1:104" ht="14.25" customHeight="1">
      <c r="A116" s="65"/>
      <c r="B116" s="80"/>
      <c r="C116" s="66"/>
      <c r="D116" s="66"/>
      <c r="E116" s="66"/>
      <c r="F116" s="66"/>
      <c r="G116" s="66"/>
      <c r="H116" s="66"/>
      <c r="I116" s="66"/>
      <c r="J116" s="66"/>
      <c r="K116" s="66"/>
      <c r="L116" s="66"/>
      <c r="M116" s="66"/>
      <c r="N116" s="66"/>
      <c r="O116" s="66"/>
      <c r="P116" s="66"/>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6"/>
    </row>
    <row r="117" spans="1:104" ht="14.25" customHeight="1">
      <c r="A117" s="65"/>
      <c r="B117" s="80"/>
      <c r="C117" s="66"/>
      <c r="D117" s="66"/>
      <c r="E117" s="66"/>
      <c r="F117" s="66"/>
      <c r="G117" s="66"/>
      <c r="H117" s="66"/>
      <c r="I117" s="66"/>
      <c r="J117" s="66"/>
      <c r="K117" s="66"/>
      <c r="L117" s="66"/>
      <c r="M117" s="66"/>
      <c r="N117" s="66"/>
      <c r="O117" s="66"/>
      <c r="P117" s="66"/>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6"/>
    </row>
    <row r="118" spans="1:104" ht="14.25" customHeight="1">
      <c r="A118" s="65"/>
      <c r="B118" s="80"/>
      <c r="C118" s="66"/>
      <c r="D118" s="66"/>
      <c r="E118" s="66"/>
      <c r="F118" s="66"/>
      <c r="G118" s="66"/>
      <c r="H118" s="66"/>
      <c r="I118" s="66"/>
      <c r="J118" s="66"/>
      <c r="K118" s="66"/>
      <c r="L118" s="66"/>
      <c r="M118" s="66"/>
      <c r="N118" s="66"/>
      <c r="O118" s="66"/>
      <c r="P118" s="66"/>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c r="CN118" s="65"/>
      <c r="CO118" s="65"/>
      <c r="CP118" s="65"/>
      <c r="CQ118" s="65"/>
      <c r="CR118" s="65"/>
      <c r="CS118" s="65"/>
      <c r="CT118" s="65"/>
      <c r="CU118" s="65"/>
      <c r="CV118" s="65"/>
      <c r="CW118" s="65"/>
      <c r="CX118" s="65"/>
      <c r="CY118" s="65"/>
      <c r="CZ118" s="66"/>
    </row>
    <row r="119" spans="1:104" ht="14.25" customHeight="1">
      <c r="A119" s="65"/>
      <c r="B119" s="80"/>
      <c r="C119" s="66"/>
      <c r="D119" s="66"/>
      <c r="E119" s="66"/>
      <c r="F119" s="66"/>
      <c r="G119" s="66"/>
      <c r="H119" s="66"/>
      <c r="I119" s="66"/>
      <c r="J119" s="66"/>
      <c r="K119" s="66"/>
      <c r="L119" s="66"/>
      <c r="M119" s="66"/>
      <c r="N119" s="66"/>
      <c r="O119" s="66"/>
      <c r="P119" s="66"/>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6"/>
    </row>
    <row r="120" spans="1:104" ht="14.25" customHeight="1">
      <c r="A120" s="65"/>
      <c r="B120" s="80"/>
      <c r="C120" s="66"/>
      <c r="D120" s="66"/>
      <c r="E120" s="66"/>
      <c r="F120" s="66"/>
      <c r="G120" s="66"/>
      <c r="H120" s="66"/>
      <c r="I120" s="66"/>
      <c r="J120" s="66"/>
      <c r="K120" s="66"/>
      <c r="L120" s="66"/>
      <c r="M120" s="66"/>
      <c r="N120" s="66"/>
      <c r="O120" s="66"/>
      <c r="P120" s="66"/>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6"/>
    </row>
    <row r="121" spans="1:104" ht="14.25" customHeight="1">
      <c r="A121" s="65"/>
      <c r="B121" s="80"/>
      <c r="C121" s="66"/>
      <c r="D121" s="66"/>
      <c r="E121" s="66"/>
      <c r="F121" s="66"/>
      <c r="G121" s="66"/>
      <c r="H121" s="66"/>
      <c r="I121" s="66"/>
      <c r="J121" s="66"/>
      <c r="K121" s="66"/>
      <c r="L121" s="66"/>
      <c r="M121" s="66"/>
      <c r="N121" s="66"/>
      <c r="O121" s="66"/>
      <c r="P121" s="66"/>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6"/>
    </row>
    <row r="122" spans="1:104" ht="14.25" customHeight="1">
      <c r="A122" s="65"/>
      <c r="B122" s="80"/>
      <c r="C122" s="66"/>
      <c r="D122" s="66"/>
      <c r="E122" s="66"/>
      <c r="F122" s="66"/>
      <c r="G122" s="66"/>
      <c r="H122" s="66"/>
      <c r="I122" s="66"/>
      <c r="J122" s="66"/>
      <c r="K122" s="66"/>
      <c r="L122" s="66"/>
      <c r="M122" s="66"/>
      <c r="N122" s="66"/>
      <c r="O122" s="66"/>
      <c r="P122" s="66"/>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5"/>
      <c r="CL122" s="65"/>
      <c r="CM122" s="65"/>
      <c r="CN122" s="65"/>
      <c r="CO122" s="65"/>
      <c r="CP122" s="65"/>
      <c r="CQ122" s="65"/>
      <c r="CR122" s="65"/>
      <c r="CS122" s="65"/>
      <c r="CT122" s="65"/>
      <c r="CU122" s="65"/>
      <c r="CV122" s="65"/>
      <c r="CW122" s="65"/>
      <c r="CX122" s="65"/>
      <c r="CY122" s="65"/>
      <c r="CZ122" s="66"/>
    </row>
    <row r="123" spans="1:104" ht="14.25" customHeight="1">
      <c r="A123" s="65"/>
      <c r="B123" s="80"/>
      <c r="C123" s="66"/>
      <c r="D123" s="66"/>
      <c r="E123" s="66"/>
      <c r="F123" s="66"/>
      <c r="G123" s="66"/>
      <c r="H123" s="66"/>
      <c r="I123" s="66"/>
      <c r="J123" s="66"/>
      <c r="K123" s="66"/>
      <c r="L123" s="66"/>
      <c r="M123" s="66"/>
      <c r="N123" s="66"/>
      <c r="O123" s="66"/>
      <c r="P123" s="66"/>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c r="CN123" s="65"/>
      <c r="CO123" s="65"/>
      <c r="CP123" s="65"/>
      <c r="CQ123" s="65"/>
      <c r="CR123" s="65"/>
      <c r="CS123" s="65"/>
      <c r="CT123" s="65"/>
      <c r="CU123" s="65"/>
      <c r="CV123" s="65"/>
      <c r="CW123" s="65"/>
      <c r="CX123" s="65"/>
      <c r="CY123" s="65"/>
      <c r="CZ123" s="66"/>
    </row>
    <row r="124" spans="1:104" ht="14.25" customHeight="1">
      <c r="A124" s="65"/>
      <c r="B124" s="80"/>
      <c r="C124" s="66"/>
      <c r="D124" s="66"/>
      <c r="E124" s="66"/>
      <c r="F124" s="66"/>
      <c r="G124" s="66"/>
      <c r="H124" s="66"/>
      <c r="I124" s="66"/>
      <c r="J124" s="66"/>
      <c r="K124" s="66"/>
      <c r="L124" s="66"/>
      <c r="M124" s="66"/>
      <c r="N124" s="66"/>
      <c r="O124" s="66"/>
      <c r="P124" s="66"/>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5"/>
      <c r="CL124" s="65"/>
      <c r="CM124" s="65"/>
      <c r="CN124" s="65"/>
      <c r="CO124" s="65"/>
      <c r="CP124" s="65"/>
      <c r="CQ124" s="65"/>
      <c r="CR124" s="65"/>
      <c r="CS124" s="65"/>
      <c r="CT124" s="65"/>
      <c r="CU124" s="65"/>
      <c r="CV124" s="65"/>
      <c r="CW124" s="65"/>
      <c r="CX124" s="65"/>
      <c r="CY124" s="65"/>
      <c r="CZ124" s="66"/>
    </row>
    <row r="125" spans="1:104" ht="14.25" customHeight="1">
      <c r="A125" s="65"/>
      <c r="B125" s="80"/>
      <c r="C125" s="66"/>
      <c r="D125" s="66"/>
      <c r="E125" s="66"/>
      <c r="F125" s="66"/>
      <c r="G125" s="66"/>
      <c r="H125" s="66"/>
      <c r="I125" s="66"/>
      <c r="J125" s="66"/>
      <c r="K125" s="66"/>
      <c r="L125" s="66"/>
      <c r="M125" s="66"/>
      <c r="N125" s="66"/>
      <c r="O125" s="66"/>
      <c r="P125" s="66"/>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c r="CN125" s="65"/>
      <c r="CO125" s="65"/>
      <c r="CP125" s="65"/>
      <c r="CQ125" s="65"/>
      <c r="CR125" s="65"/>
      <c r="CS125" s="65"/>
      <c r="CT125" s="65"/>
      <c r="CU125" s="65"/>
      <c r="CV125" s="65"/>
      <c r="CW125" s="65"/>
      <c r="CX125" s="65"/>
      <c r="CY125" s="65"/>
      <c r="CZ125" s="66"/>
    </row>
    <row r="126" spans="1:104" ht="14.25" customHeight="1">
      <c r="A126" s="65"/>
      <c r="B126" s="80"/>
      <c r="C126" s="66"/>
      <c r="D126" s="66"/>
      <c r="E126" s="66"/>
      <c r="F126" s="66"/>
      <c r="G126" s="66"/>
      <c r="H126" s="66"/>
      <c r="I126" s="66"/>
      <c r="J126" s="66"/>
      <c r="K126" s="66"/>
      <c r="L126" s="66"/>
      <c r="M126" s="66"/>
      <c r="N126" s="66"/>
      <c r="O126" s="66"/>
      <c r="P126" s="66"/>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6"/>
    </row>
    <row r="127" spans="1:104" ht="14.25" customHeight="1">
      <c r="A127" s="65"/>
      <c r="B127" s="80"/>
      <c r="C127" s="66"/>
      <c r="D127" s="66"/>
      <c r="E127" s="66"/>
      <c r="F127" s="66"/>
      <c r="G127" s="66"/>
      <c r="H127" s="66"/>
      <c r="I127" s="66"/>
      <c r="J127" s="66"/>
      <c r="K127" s="66"/>
      <c r="L127" s="66"/>
      <c r="M127" s="66"/>
      <c r="N127" s="66"/>
      <c r="O127" s="66"/>
      <c r="P127" s="66"/>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6"/>
    </row>
    <row r="128" spans="1:104" ht="14.25" customHeight="1">
      <c r="A128" s="65"/>
      <c r="B128" s="80"/>
      <c r="C128" s="66"/>
      <c r="D128" s="66"/>
      <c r="E128" s="66"/>
      <c r="F128" s="66"/>
      <c r="G128" s="66"/>
      <c r="H128" s="66"/>
      <c r="I128" s="66"/>
      <c r="J128" s="66"/>
      <c r="K128" s="66"/>
      <c r="L128" s="66"/>
      <c r="M128" s="66"/>
      <c r="N128" s="66"/>
      <c r="O128" s="66"/>
      <c r="P128" s="66"/>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6"/>
    </row>
    <row r="129" spans="1:104" ht="14.25" customHeight="1">
      <c r="A129" s="65"/>
      <c r="B129" s="80"/>
      <c r="C129" s="66"/>
      <c r="D129" s="66"/>
      <c r="E129" s="66"/>
      <c r="F129" s="66"/>
      <c r="G129" s="66"/>
      <c r="H129" s="66"/>
      <c r="I129" s="66"/>
      <c r="J129" s="66"/>
      <c r="K129" s="66"/>
      <c r="L129" s="66"/>
      <c r="M129" s="66"/>
      <c r="N129" s="66"/>
      <c r="O129" s="66"/>
      <c r="P129" s="66"/>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6"/>
    </row>
    <row r="130" spans="1:104" ht="14.25" customHeight="1">
      <c r="A130" s="65"/>
      <c r="B130" s="80"/>
      <c r="C130" s="66"/>
      <c r="D130" s="66"/>
      <c r="E130" s="66"/>
      <c r="F130" s="66"/>
      <c r="G130" s="66"/>
      <c r="H130" s="66"/>
      <c r="I130" s="66"/>
      <c r="J130" s="66"/>
      <c r="K130" s="66"/>
      <c r="L130" s="66"/>
      <c r="M130" s="66"/>
      <c r="N130" s="66"/>
      <c r="O130" s="66"/>
      <c r="P130" s="66"/>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5"/>
      <c r="CL130" s="65"/>
      <c r="CM130" s="65"/>
      <c r="CN130" s="65"/>
      <c r="CO130" s="65"/>
      <c r="CP130" s="65"/>
      <c r="CQ130" s="65"/>
      <c r="CR130" s="65"/>
      <c r="CS130" s="65"/>
      <c r="CT130" s="65"/>
      <c r="CU130" s="65"/>
      <c r="CV130" s="65"/>
      <c r="CW130" s="65"/>
      <c r="CX130" s="65"/>
      <c r="CY130" s="65"/>
      <c r="CZ130" s="66"/>
    </row>
    <row r="131" spans="1:104" ht="14.25" customHeight="1">
      <c r="A131" s="65"/>
      <c r="B131" s="80"/>
      <c r="C131" s="66"/>
      <c r="D131" s="66"/>
      <c r="E131" s="66"/>
      <c r="F131" s="66"/>
      <c r="G131" s="66"/>
      <c r="H131" s="66"/>
      <c r="I131" s="66"/>
      <c r="J131" s="66"/>
      <c r="K131" s="66"/>
      <c r="L131" s="66"/>
      <c r="M131" s="66"/>
      <c r="N131" s="66"/>
      <c r="O131" s="66"/>
      <c r="P131" s="66"/>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6"/>
    </row>
    <row r="132" spans="1:104" ht="14.25" customHeight="1">
      <c r="A132" s="65"/>
      <c r="B132" s="80"/>
      <c r="C132" s="66"/>
      <c r="D132" s="66"/>
      <c r="E132" s="66"/>
      <c r="F132" s="66"/>
      <c r="G132" s="66"/>
      <c r="H132" s="66"/>
      <c r="I132" s="66"/>
      <c r="J132" s="66"/>
      <c r="K132" s="66"/>
      <c r="L132" s="66"/>
      <c r="M132" s="66"/>
      <c r="N132" s="66"/>
      <c r="O132" s="66"/>
      <c r="P132" s="66"/>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6"/>
    </row>
    <row r="133" spans="1:104" ht="14.25" customHeight="1">
      <c r="A133" s="65"/>
      <c r="B133" s="80"/>
      <c r="C133" s="66"/>
      <c r="D133" s="66"/>
      <c r="E133" s="66"/>
      <c r="F133" s="66"/>
      <c r="G133" s="66"/>
      <c r="H133" s="66"/>
      <c r="I133" s="66"/>
      <c r="J133" s="66"/>
      <c r="K133" s="66"/>
      <c r="L133" s="66"/>
      <c r="M133" s="66"/>
      <c r="N133" s="66"/>
      <c r="O133" s="66"/>
      <c r="P133" s="66"/>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6"/>
    </row>
    <row r="134" spans="1:104" ht="14.25" customHeight="1">
      <c r="A134" s="65"/>
      <c r="B134" s="80"/>
      <c r="C134" s="66"/>
      <c r="D134" s="66"/>
      <c r="E134" s="66"/>
      <c r="F134" s="66"/>
      <c r="G134" s="66"/>
      <c r="H134" s="66"/>
      <c r="I134" s="66"/>
      <c r="J134" s="66"/>
      <c r="K134" s="66"/>
      <c r="L134" s="66"/>
      <c r="M134" s="66"/>
      <c r="N134" s="66"/>
      <c r="O134" s="66"/>
      <c r="P134" s="66"/>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c r="CN134" s="65"/>
      <c r="CO134" s="65"/>
      <c r="CP134" s="65"/>
      <c r="CQ134" s="65"/>
      <c r="CR134" s="65"/>
      <c r="CS134" s="65"/>
      <c r="CT134" s="65"/>
      <c r="CU134" s="65"/>
      <c r="CV134" s="65"/>
      <c r="CW134" s="65"/>
      <c r="CX134" s="65"/>
      <c r="CY134" s="65"/>
      <c r="CZ134" s="66"/>
    </row>
    <row r="135" spans="1:104" ht="14.25" customHeight="1">
      <c r="A135" s="65"/>
      <c r="B135" s="80"/>
      <c r="C135" s="66"/>
      <c r="D135" s="66"/>
      <c r="E135" s="66"/>
      <c r="F135" s="66"/>
      <c r="G135" s="66"/>
      <c r="H135" s="66"/>
      <c r="I135" s="66"/>
      <c r="J135" s="66"/>
      <c r="K135" s="66"/>
      <c r="L135" s="66"/>
      <c r="M135" s="66"/>
      <c r="N135" s="66"/>
      <c r="O135" s="66"/>
      <c r="P135" s="66"/>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c r="CN135" s="65"/>
      <c r="CO135" s="65"/>
      <c r="CP135" s="65"/>
      <c r="CQ135" s="65"/>
      <c r="CR135" s="65"/>
      <c r="CS135" s="65"/>
      <c r="CT135" s="65"/>
      <c r="CU135" s="65"/>
      <c r="CV135" s="65"/>
      <c r="CW135" s="65"/>
      <c r="CX135" s="65"/>
      <c r="CY135" s="65"/>
      <c r="CZ135" s="66"/>
    </row>
    <row r="136" spans="1:104" ht="14.25" customHeight="1">
      <c r="A136" s="65"/>
      <c r="B136" s="80"/>
      <c r="C136" s="66"/>
      <c r="D136" s="66"/>
      <c r="E136" s="66"/>
      <c r="F136" s="66"/>
      <c r="G136" s="66"/>
      <c r="H136" s="66"/>
      <c r="I136" s="66"/>
      <c r="J136" s="66"/>
      <c r="K136" s="66"/>
      <c r="L136" s="66"/>
      <c r="M136" s="66"/>
      <c r="N136" s="66"/>
      <c r="O136" s="66"/>
      <c r="P136" s="66"/>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6"/>
    </row>
    <row r="137" spans="1:104" ht="14.25" customHeight="1">
      <c r="A137" s="65"/>
      <c r="B137" s="80"/>
      <c r="C137" s="66"/>
      <c r="D137" s="66"/>
      <c r="E137" s="66"/>
      <c r="F137" s="66"/>
      <c r="G137" s="66"/>
      <c r="H137" s="66"/>
      <c r="I137" s="66"/>
      <c r="J137" s="66"/>
      <c r="K137" s="66"/>
      <c r="L137" s="66"/>
      <c r="M137" s="66"/>
      <c r="N137" s="66"/>
      <c r="O137" s="66"/>
      <c r="P137" s="66"/>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6"/>
    </row>
    <row r="138" spans="1:104" ht="14.25" customHeight="1">
      <c r="A138" s="65"/>
      <c r="B138" s="80"/>
      <c r="C138" s="66"/>
      <c r="D138" s="66"/>
      <c r="E138" s="66"/>
      <c r="F138" s="66"/>
      <c r="G138" s="66"/>
      <c r="H138" s="66"/>
      <c r="I138" s="66"/>
      <c r="J138" s="66"/>
      <c r="K138" s="66"/>
      <c r="L138" s="66"/>
      <c r="M138" s="66"/>
      <c r="N138" s="66"/>
      <c r="O138" s="66"/>
      <c r="P138" s="66"/>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6"/>
    </row>
    <row r="139" spans="1:104" ht="14.25" customHeight="1">
      <c r="A139" s="65"/>
      <c r="B139" s="80"/>
      <c r="C139" s="66"/>
      <c r="D139" s="66"/>
      <c r="E139" s="66"/>
      <c r="F139" s="66"/>
      <c r="G139" s="66"/>
      <c r="H139" s="66"/>
      <c r="I139" s="66"/>
      <c r="J139" s="66"/>
      <c r="K139" s="66"/>
      <c r="L139" s="66"/>
      <c r="M139" s="66"/>
      <c r="N139" s="66"/>
      <c r="O139" s="66"/>
      <c r="P139" s="66"/>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6"/>
    </row>
    <row r="140" spans="1:104" ht="14.25" customHeight="1">
      <c r="A140" s="65"/>
      <c r="B140" s="80"/>
      <c r="C140" s="66"/>
      <c r="D140" s="66"/>
      <c r="E140" s="66"/>
      <c r="F140" s="66"/>
      <c r="G140" s="66"/>
      <c r="H140" s="66"/>
      <c r="I140" s="66"/>
      <c r="J140" s="66"/>
      <c r="K140" s="66"/>
      <c r="L140" s="66"/>
      <c r="M140" s="66"/>
      <c r="N140" s="66"/>
      <c r="O140" s="66"/>
      <c r="P140" s="66"/>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c r="CN140" s="65"/>
      <c r="CO140" s="65"/>
      <c r="CP140" s="65"/>
      <c r="CQ140" s="65"/>
      <c r="CR140" s="65"/>
      <c r="CS140" s="65"/>
      <c r="CT140" s="65"/>
      <c r="CU140" s="65"/>
      <c r="CV140" s="65"/>
      <c r="CW140" s="65"/>
      <c r="CX140" s="65"/>
      <c r="CY140" s="65"/>
      <c r="CZ140" s="66"/>
    </row>
    <row r="141" spans="1:104" ht="14.25" customHeight="1">
      <c r="A141" s="65"/>
      <c r="B141" s="80"/>
      <c r="C141" s="66"/>
      <c r="D141" s="66"/>
      <c r="E141" s="66"/>
      <c r="F141" s="66"/>
      <c r="G141" s="66"/>
      <c r="H141" s="66"/>
      <c r="I141" s="66"/>
      <c r="J141" s="66"/>
      <c r="K141" s="66"/>
      <c r="L141" s="66"/>
      <c r="M141" s="66"/>
      <c r="N141" s="66"/>
      <c r="O141" s="66"/>
      <c r="P141" s="66"/>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6"/>
    </row>
    <row r="142" spans="1:104" ht="14.25" customHeight="1">
      <c r="A142" s="65"/>
      <c r="B142" s="80"/>
      <c r="C142" s="66"/>
      <c r="D142" s="66"/>
      <c r="E142" s="66"/>
      <c r="F142" s="66"/>
      <c r="G142" s="66"/>
      <c r="H142" s="66"/>
      <c r="I142" s="66"/>
      <c r="J142" s="66"/>
      <c r="K142" s="66"/>
      <c r="L142" s="66"/>
      <c r="M142" s="66"/>
      <c r="N142" s="66"/>
      <c r="O142" s="66"/>
      <c r="P142" s="66"/>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6"/>
    </row>
    <row r="143" spans="1:104" ht="14.25" customHeight="1">
      <c r="A143" s="65"/>
      <c r="B143" s="80"/>
      <c r="C143" s="66"/>
      <c r="D143" s="66"/>
      <c r="E143" s="66"/>
      <c r="F143" s="66"/>
      <c r="G143" s="66"/>
      <c r="H143" s="66"/>
      <c r="I143" s="66"/>
      <c r="J143" s="66"/>
      <c r="K143" s="66"/>
      <c r="L143" s="66"/>
      <c r="M143" s="66"/>
      <c r="N143" s="66"/>
      <c r="O143" s="66"/>
      <c r="P143" s="66"/>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5"/>
      <c r="CL143" s="65"/>
      <c r="CM143" s="65"/>
      <c r="CN143" s="65"/>
      <c r="CO143" s="65"/>
      <c r="CP143" s="65"/>
      <c r="CQ143" s="65"/>
      <c r="CR143" s="65"/>
      <c r="CS143" s="65"/>
      <c r="CT143" s="65"/>
      <c r="CU143" s="65"/>
      <c r="CV143" s="65"/>
      <c r="CW143" s="65"/>
      <c r="CX143" s="65"/>
      <c r="CY143" s="65"/>
      <c r="CZ143" s="66"/>
    </row>
    <row r="144" spans="1:104" ht="14.25" customHeight="1">
      <c r="A144" s="65"/>
      <c r="B144" s="80"/>
      <c r="C144" s="66"/>
      <c r="D144" s="66"/>
      <c r="E144" s="66"/>
      <c r="F144" s="66"/>
      <c r="G144" s="66"/>
      <c r="H144" s="66"/>
      <c r="I144" s="66"/>
      <c r="J144" s="66"/>
      <c r="K144" s="66"/>
      <c r="L144" s="66"/>
      <c r="M144" s="66"/>
      <c r="N144" s="66"/>
      <c r="O144" s="66"/>
      <c r="P144" s="66"/>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5"/>
      <c r="CL144" s="65"/>
      <c r="CM144" s="65"/>
      <c r="CN144" s="65"/>
      <c r="CO144" s="65"/>
      <c r="CP144" s="65"/>
      <c r="CQ144" s="65"/>
      <c r="CR144" s="65"/>
      <c r="CS144" s="65"/>
      <c r="CT144" s="65"/>
      <c r="CU144" s="65"/>
      <c r="CV144" s="65"/>
      <c r="CW144" s="65"/>
      <c r="CX144" s="65"/>
      <c r="CY144" s="65"/>
      <c r="CZ144" s="66"/>
    </row>
    <row r="145" spans="1:104" ht="14.25" customHeight="1">
      <c r="A145" s="65"/>
      <c r="B145" s="80"/>
      <c r="C145" s="66"/>
      <c r="D145" s="66"/>
      <c r="E145" s="66"/>
      <c r="F145" s="66"/>
      <c r="G145" s="66"/>
      <c r="H145" s="66"/>
      <c r="I145" s="66"/>
      <c r="J145" s="66"/>
      <c r="K145" s="66"/>
      <c r="L145" s="66"/>
      <c r="M145" s="66"/>
      <c r="N145" s="66"/>
      <c r="O145" s="66"/>
      <c r="P145" s="66"/>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c r="CN145" s="65"/>
      <c r="CO145" s="65"/>
      <c r="CP145" s="65"/>
      <c r="CQ145" s="65"/>
      <c r="CR145" s="65"/>
      <c r="CS145" s="65"/>
      <c r="CT145" s="65"/>
      <c r="CU145" s="65"/>
      <c r="CV145" s="65"/>
      <c r="CW145" s="65"/>
      <c r="CX145" s="65"/>
      <c r="CY145" s="65"/>
      <c r="CZ145" s="66"/>
    </row>
    <row r="146" spans="1:104" ht="14.25" customHeight="1">
      <c r="A146" s="65"/>
      <c r="B146" s="80"/>
      <c r="C146" s="66"/>
      <c r="D146" s="66"/>
      <c r="E146" s="66"/>
      <c r="F146" s="66"/>
      <c r="G146" s="66"/>
      <c r="H146" s="66"/>
      <c r="I146" s="66"/>
      <c r="J146" s="66"/>
      <c r="K146" s="66"/>
      <c r="L146" s="66"/>
      <c r="M146" s="66"/>
      <c r="N146" s="66"/>
      <c r="O146" s="66"/>
      <c r="P146" s="66"/>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6"/>
    </row>
    <row r="147" spans="1:104" ht="14.25" customHeight="1">
      <c r="A147" s="65"/>
      <c r="B147" s="80"/>
      <c r="C147" s="66"/>
      <c r="D147" s="66"/>
      <c r="E147" s="66"/>
      <c r="F147" s="66"/>
      <c r="G147" s="66"/>
      <c r="H147" s="66"/>
      <c r="I147" s="66"/>
      <c r="J147" s="66"/>
      <c r="K147" s="66"/>
      <c r="L147" s="66"/>
      <c r="M147" s="66"/>
      <c r="N147" s="66"/>
      <c r="O147" s="66"/>
      <c r="P147" s="66"/>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5"/>
      <c r="CL147" s="65"/>
      <c r="CM147" s="65"/>
      <c r="CN147" s="65"/>
      <c r="CO147" s="65"/>
      <c r="CP147" s="65"/>
      <c r="CQ147" s="65"/>
      <c r="CR147" s="65"/>
      <c r="CS147" s="65"/>
      <c r="CT147" s="65"/>
      <c r="CU147" s="65"/>
      <c r="CV147" s="65"/>
      <c r="CW147" s="65"/>
      <c r="CX147" s="65"/>
      <c r="CY147" s="65"/>
      <c r="CZ147" s="66"/>
    </row>
    <row r="148" spans="1:104" ht="14.25" customHeight="1">
      <c r="A148" s="65"/>
      <c r="B148" s="80"/>
      <c r="C148" s="66"/>
      <c r="D148" s="66"/>
      <c r="E148" s="66"/>
      <c r="F148" s="66"/>
      <c r="G148" s="66"/>
      <c r="H148" s="66"/>
      <c r="I148" s="66"/>
      <c r="J148" s="66"/>
      <c r="K148" s="66"/>
      <c r="L148" s="66"/>
      <c r="M148" s="66"/>
      <c r="N148" s="66"/>
      <c r="O148" s="66"/>
      <c r="P148" s="66"/>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c r="CN148" s="65"/>
      <c r="CO148" s="65"/>
      <c r="CP148" s="65"/>
      <c r="CQ148" s="65"/>
      <c r="CR148" s="65"/>
      <c r="CS148" s="65"/>
      <c r="CT148" s="65"/>
      <c r="CU148" s="65"/>
      <c r="CV148" s="65"/>
      <c r="CW148" s="65"/>
      <c r="CX148" s="65"/>
      <c r="CY148" s="65"/>
      <c r="CZ148" s="66"/>
    </row>
    <row r="149" spans="1:104" ht="14.25" customHeight="1">
      <c r="A149" s="65"/>
      <c r="B149" s="80"/>
      <c r="C149" s="66"/>
      <c r="D149" s="66"/>
      <c r="E149" s="66"/>
      <c r="F149" s="66"/>
      <c r="G149" s="66"/>
      <c r="H149" s="66"/>
      <c r="I149" s="66"/>
      <c r="J149" s="66"/>
      <c r="K149" s="66"/>
      <c r="L149" s="66"/>
      <c r="M149" s="66"/>
      <c r="N149" s="66"/>
      <c r="O149" s="66"/>
      <c r="P149" s="66"/>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6"/>
    </row>
    <row r="150" spans="1:104" ht="14.25" customHeight="1">
      <c r="A150" s="65"/>
      <c r="B150" s="80"/>
      <c r="C150" s="66"/>
      <c r="D150" s="66"/>
      <c r="E150" s="66"/>
      <c r="F150" s="66"/>
      <c r="G150" s="66"/>
      <c r="H150" s="66"/>
      <c r="I150" s="66"/>
      <c r="J150" s="66"/>
      <c r="K150" s="66"/>
      <c r="L150" s="66"/>
      <c r="M150" s="66"/>
      <c r="N150" s="66"/>
      <c r="O150" s="66"/>
      <c r="P150" s="66"/>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5"/>
      <c r="CZ150" s="66"/>
    </row>
    <row r="151" spans="1:104" ht="14.25" customHeight="1">
      <c r="A151" s="65"/>
      <c r="B151" s="80"/>
      <c r="C151" s="66"/>
      <c r="D151" s="66"/>
      <c r="E151" s="66"/>
      <c r="F151" s="66"/>
      <c r="G151" s="66"/>
      <c r="H151" s="66"/>
      <c r="I151" s="66"/>
      <c r="J151" s="66"/>
      <c r="K151" s="66"/>
      <c r="L151" s="66"/>
      <c r="M151" s="66"/>
      <c r="N151" s="66"/>
      <c r="O151" s="66"/>
      <c r="P151" s="66"/>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5"/>
      <c r="CL151" s="65"/>
      <c r="CM151" s="65"/>
      <c r="CN151" s="65"/>
      <c r="CO151" s="65"/>
      <c r="CP151" s="65"/>
      <c r="CQ151" s="65"/>
      <c r="CR151" s="65"/>
      <c r="CS151" s="65"/>
      <c r="CT151" s="65"/>
      <c r="CU151" s="65"/>
      <c r="CV151" s="65"/>
      <c r="CW151" s="65"/>
      <c r="CX151" s="65"/>
      <c r="CY151" s="65"/>
      <c r="CZ151" s="66"/>
    </row>
    <row r="152" spans="1:104" ht="14.25" customHeight="1">
      <c r="A152" s="65"/>
      <c r="B152" s="80"/>
      <c r="C152" s="66"/>
      <c r="D152" s="66"/>
      <c r="E152" s="66"/>
      <c r="F152" s="66"/>
      <c r="G152" s="66"/>
      <c r="H152" s="66"/>
      <c r="I152" s="66"/>
      <c r="J152" s="66"/>
      <c r="K152" s="66"/>
      <c r="L152" s="66"/>
      <c r="M152" s="66"/>
      <c r="N152" s="66"/>
      <c r="O152" s="66"/>
      <c r="P152" s="66"/>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5"/>
      <c r="CL152" s="65"/>
      <c r="CM152" s="65"/>
      <c r="CN152" s="65"/>
      <c r="CO152" s="65"/>
      <c r="CP152" s="65"/>
      <c r="CQ152" s="65"/>
      <c r="CR152" s="65"/>
      <c r="CS152" s="65"/>
      <c r="CT152" s="65"/>
      <c r="CU152" s="65"/>
      <c r="CV152" s="65"/>
      <c r="CW152" s="65"/>
      <c r="CX152" s="65"/>
      <c r="CY152" s="65"/>
      <c r="CZ152" s="66"/>
    </row>
    <row r="153" spans="1:104" ht="14.25" customHeight="1">
      <c r="A153" s="65"/>
      <c r="B153" s="80"/>
      <c r="C153" s="66"/>
      <c r="D153" s="66"/>
      <c r="E153" s="66"/>
      <c r="F153" s="66"/>
      <c r="G153" s="66"/>
      <c r="H153" s="66"/>
      <c r="I153" s="66"/>
      <c r="J153" s="66"/>
      <c r="K153" s="66"/>
      <c r="L153" s="66"/>
      <c r="M153" s="66"/>
      <c r="N153" s="66"/>
      <c r="O153" s="66"/>
      <c r="P153" s="66"/>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6"/>
    </row>
    <row r="154" spans="1:104" ht="14.25" customHeight="1">
      <c r="A154" s="65"/>
      <c r="B154" s="80"/>
      <c r="C154" s="66"/>
      <c r="D154" s="66"/>
      <c r="E154" s="66"/>
      <c r="F154" s="66"/>
      <c r="G154" s="66"/>
      <c r="H154" s="66"/>
      <c r="I154" s="66"/>
      <c r="J154" s="66"/>
      <c r="K154" s="66"/>
      <c r="L154" s="66"/>
      <c r="M154" s="66"/>
      <c r="N154" s="66"/>
      <c r="O154" s="66"/>
      <c r="P154" s="66"/>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5"/>
      <c r="CL154" s="65"/>
      <c r="CM154" s="65"/>
      <c r="CN154" s="65"/>
      <c r="CO154" s="65"/>
      <c r="CP154" s="65"/>
      <c r="CQ154" s="65"/>
      <c r="CR154" s="65"/>
      <c r="CS154" s="65"/>
      <c r="CT154" s="65"/>
      <c r="CU154" s="65"/>
      <c r="CV154" s="65"/>
      <c r="CW154" s="65"/>
      <c r="CX154" s="65"/>
      <c r="CY154" s="65"/>
      <c r="CZ154" s="66"/>
    </row>
    <row r="155" spans="1:104" ht="14.25" customHeight="1">
      <c r="A155" s="65"/>
      <c r="B155" s="80"/>
      <c r="C155" s="66"/>
      <c r="D155" s="66"/>
      <c r="E155" s="66"/>
      <c r="F155" s="66"/>
      <c r="G155" s="66"/>
      <c r="H155" s="66"/>
      <c r="I155" s="66"/>
      <c r="J155" s="66"/>
      <c r="K155" s="66"/>
      <c r="L155" s="66"/>
      <c r="M155" s="66"/>
      <c r="N155" s="66"/>
      <c r="O155" s="66"/>
      <c r="P155" s="66"/>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5"/>
      <c r="CL155" s="65"/>
      <c r="CM155" s="65"/>
      <c r="CN155" s="65"/>
      <c r="CO155" s="65"/>
      <c r="CP155" s="65"/>
      <c r="CQ155" s="65"/>
      <c r="CR155" s="65"/>
      <c r="CS155" s="65"/>
      <c r="CT155" s="65"/>
      <c r="CU155" s="65"/>
      <c r="CV155" s="65"/>
      <c r="CW155" s="65"/>
      <c r="CX155" s="65"/>
      <c r="CY155" s="65"/>
      <c r="CZ155" s="66"/>
    </row>
    <row r="156" spans="1:104" ht="14.25" customHeight="1">
      <c r="A156" s="65"/>
      <c r="B156" s="80"/>
      <c r="C156" s="66"/>
      <c r="D156" s="66"/>
      <c r="E156" s="66"/>
      <c r="F156" s="66"/>
      <c r="G156" s="66"/>
      <c r="H156" s="66"/>
      <c r="I156" s="66"/>
      <c r="J156" s="66"/>
      <c r="K156" s="66"/>
      <c r="L156" s="66"/>
      <c r="M156" s="66"/>
      <c r="N156" s="66"/>
      <c r="O156" s="66"/>
      <c r="P156" s="66"/>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5"/>
      <c r="CZ156" s="66"/>
    </row>
    <row r="157" spans="1:104" ht="14.25" customHeight="1">
      <c r="A157" s="65"/>
      <c r="B157" s="80"/>
      <c r="C157" s="66"/>
      <c r="D157" s="66"/>
      <c r="E157" s="66"/>
      <c r="F157" s="66"/>
      <c r="G157" s="66"/>
      <c r="H157" s="66"/>
      <c r="I157" s="66"/>
      <c r="J157" s="66"/>
      <c r="K157" s="66"/>
      <c r="L157" s="66"/>
      <c r="M157" s="66"/>
      <c r="N157" s="66"/>
      <c r="O157" s="66"/>
      <c r="P157" s="66"/>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c r="CN157" s="65"/>
      <c r="CO157" s="65"/>
      <c r="CP157" s="65"/>
      <c r="CQ157" s="65"/>
      <c r="CR157" s="65"/>
      <c r="CS157" s="65"/>
      <c r="CT157" s="65"/>
      <c r="CU157" s="65"/>
      <c r="CV157" s="65"/>
      <c r="CW157" s="65"/>
      <c r="CX157" s="65"/>
      <c r="CY157" s="65"/>
      <c r="CZ157" s="66"/>
    </row>
    <row r="158" spans="1:104" ht="14.25" customHeight="1">
      <c r="A158" s="65"/>
      <c r="B158" s="80"/>
      <c r="C158" s="66"/>
      <c r="D158" s="66"/>
      <c r="E158" s="66"/>
      <c r="F158" s="66"/>
      <c r="G158" s="66"/>
      <c r="H158" s="66"/>
      <c r="I158" s="66"/>
      <c r="J158" s="66"/>
      <c r="K158" s="66"/>
      <c r="L158" s="66"/>
      <c r="M158" s="66"/>
      <c r="N158" s="66"/>
      <c r="O158" s="66"/>
      <c r="P158" s="66"/>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5"/>
      <c r="CL158" s="65"/>
      <c r="CM158" s="65"/>
      <c r="CN158" s="65"/>
      <c r="CO158" s="65"/>
      <c r="CP158" s="65"/>
      <c r="CQ158" s="65"/>
      <c r="CR158" s="65"/>
      <c r="CS158" s="65"/>
      <c r="CT158" s="65"/>
      <c r="CU158" s="65"/>
      <c r="CV158" s="65"/>
      <c r="CW158" s="65"/>
      <c r="CX158" s="65"/>
      <c r="CY158" s="65"/>
      <c r="CZ158" s="66"/>
    </row>
    <row r="159" spans="1:104" ht="14.25" customHeight="1">
      <c r="A159" s="65"/>
      <c r="B159" s="80"/>
      <c r="C159" s="66"/>
      <c r="D159" s="66"/>
      <c r="E159" s="66"/>
      <c r="F159" s="66"/>
      <c r="G159" s="66"/>
      <c r="H159" s="66"/>
      <c r="I159" s="66"/>
      <c r="J159" s="66"/>
      <c r="K159" s="66"/>
      <c r="L159" s="66"/>
      <c r="M159" s="66"/>
      <c r="N159" s="66"/>
      <c r="O159" s="66"/>
      <c r="P159" s="66"/>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6"/>
    </row>
    <row r="160" spans="1:104" ht="14.25" customHeight="1">
      <c r="A160" s="65"/>
      <c r="B160" s="80"/>
      <c r="C160" s="66"/>
      <c r="D160" s="66"/>
      <c r="E160" s="66"/>
      <c r="F160" s="66"/>
      <c r="G160" s="66"/>
      <c r="H160" s="66"/>
      <c r="I160" s="66"/>
      <c r="J160" s="66"/>
      <c r="K160" s="66"/>
      <c r="L160" s="66"/>
      <c r="M160" s="66"/>
      <c r="N160" s="66"/>
      <c r="O160" s="66"/>
      <c r="P160" s="66"/>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CF160" s="65"/>
      <c r="CG160" s="65"/>
      <c r="CH160" s="65"/>
      <c r="CI160" s="65"/>
      <c r="CJ160" s="65"/>
      <c r="CK160" s="65"/>
      <c r="CL160" s="65"/>
      <c r="CM160" s="65"/>
      <c r="CN160" s="65"/>
      <c r="CO160" s="65"/>
      <c r="CP160" s="65"/>
      <c r="CQ160" s="65"/>
      <c r="CR160" s="65"/>
      <c r="CS160" s="65"/>
      <c r="CT160" s="65"/>
      <c r="CU160" s="65"/>
      <c r="CV160" s="65"/>
      <c r="CW160" s="65"/>
      <c r="CX160" s="65"/>
      <c r="CY160" s="65"/>
      <c r="CZ160" s="66"/>
    </row>
    <row r="161" spans="1:104" ht="14.25" customHeight="1">
      <c r="A161" s="65"/>
      <c r="B161" s="80"/>
      <c r="C161" s="66"/>
      <c r="D161" s="66"/>
      <c r="E161" s="66"/>
      <c r="F161" s="66"/>
      <c r="G161" s="66"/>
      <c r="H161" s="66"/>
      <c r="I161" s="66"/>
      <c r="J161" s="66"/>
      <c r="K161" s="66"/>
      <c r="L161" s="66"/>
      <c r="M161" s="66"/>
      <c r="N161" s="66"/>
      <c r="O161" s="66"/>
      <c r="P161" s="66"/>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65"/>
      <c r="CM161" s="65"/>
      <c r="CN161" s="65"/>
      <c r="CO161" s="65"/>
      <c r="CP161" s="65"/>
      <c r="CQ161" s="65"/>
      <c r="CR161" s="65"/>
      <c r="CS161" s="65"/>
      <c r="CT161" s="65"/>
      <c r="CU161" s="65"/>
      <c r="CV161" s="65"/>
      <c r="CW161" s="65"/>
      <c r="CX161" s="65"/>
      <c r="CY161" s="65"/>
      <c r="CZ161" s="66"/>
    </row>
    <row r="162" spans="1:104" ht="14.25" customHeight="1">
      <c r="A162" s="65"/>
      <c r="B162" s="80"/>
      <c r="C162" s="66"/>
      <c r="D162" s="66"/>
      <c r="E162" s="66"/>
      <c r="F162" s="66"/>
      <c r="G162" s="66"/>
      <c r="H162" s="66"/>
      <c r="I162" s="66"/>
      <c r="J162" s="66"/>
      <c r="K162" s="66"/>
      <c r="L162" s="66"/>
      <c r="M162" s="66"/>
      <c r="N162" s="66"/>
      <c r="O162" s="66"/>
      <c r="P162" s="66"/>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CF162" s="65"/>
      <c r="CG162" s="65"/>
      <c r="CH162" s="65"/>
      <c r="CI162" s="65"/>
      <c r="CJ162" s="65"/>
      <c r="CK162" s="65"/>
      <c r="CL162" s="65"/>
      <c r="CM162" s="65"/>
      <c r="CN162" s="65"/>
      <c r="CO162" s="65"/>
      <c r="CP162" s="65"/>
      <c r="CQ162" s="65"/>
      <c r="CR162" s="65"/>
      <c r="CS162" s="65"/>
      <c r="CT162" s="65"/>
      <c r="CU162" s="65"/>
      <c r="CV162" s="65"/>
      <c r="CW162" s="65"/>
      <c r="CX162" s="65"/>
      <c r="CY162" s="65"/>
      <c r="CZ162" s="66"/>
    </row>
    <row r="163" spans="1:104" ht="14.25" customHeight="1">
      <c r="A163" s="65"/>
      <c r="B163" s="80"/>
      <c r="C163" s="66"/>
      <c r="D163" s="66"/>
      <c r="E163" s="66"/>
      <c r="F163" s="66"/>
      <c r="G163" s="66"/>
      <c r="H163" s="66"/>
      <c r="I163" s="66"/>
      <c r="J163" s="66"/>
      <c r="K163" s="66"/>
      <c r="L163" s="66"/>
      <c r="M163" s="66"/>
      <c r="N163" s="66"/>
      <c r="O163" s="66"/>
      <c r="P163" s="66"/>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6"/>
    </row>
    <row r="164" spans="1:104" ht="14.25" customHeight="1">
      <c r="A164" s="65"/>
      <c r="B164" s="80"/>
      <c r="C164" s="66"/>
      <c r="D164" s="66"/>
      <c r="E164" s="66"/>
      <c r="F164" s="66"/>
      <c r="G164" s="66"/>
      <c r="H164" s="66"/>
      <c r="I164" s="66"/>
      <c r="J164" s="66"/>
      <c r="K164" s="66"/>
      <c r="L164" s="66"/>
      <c r="M164" s="66"/>
      <c r="N164" s="66"/>
      <c r="O164" s="66"/>
      <c r="P164" s="66"/>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6"/>
    </row>
    <row r="165" spans="1:104" ht="14.25" customHeight="1">
      <c r="A165" s="65"/>
      <c r="B165" s="80"/>
      <c r="C165" s="66"/>
      <c r="D165" s="66"/>
      <c r="E165" s="66"/>
      <c r="F165" s="66"/>
      <c r="G165" s="66"/>
      <c r="H165" s="66"/>
      <c r="I165" s="66"/>
      <c r="J165" s="66"/>
      <c r="K165" s="66"/>
      <c r="L165" s="66"/>
      <c r="M165" s="66"/>
      <c r="N165" s="66"/>
      <c r="O165" s="66"/>
      <c r="P165" s="66"/>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6"/>
    </row>
    <row r="166" spans="1:104" ht="14.25" customHeight="1">
      <c r="A166" s="65"/>
      <c r="B166" s="80"/>
      <c r="C166" s="66"/>
      <c r="D166" s="66"/>
      <c r="E166" s="66"/>
      <c r="F166" s="66"/>
      <c r="G166" s="66"/>
      <c r="H166" s="66"/>
      <c r="I166" s="66"/>
      <c r="J166" s="66"/>
      <c r="K166" s="66"/>
      <c r="L166" s="66"/>
      <c r="M166" s="66"/>
      <c r="N166" s="66"/>
      <c r="O166" s="66"/>
      <c r="P166" s="66"/>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6"/>
    </row>
    <row r="167" spans="1:104" ht="14.25" customHeight="1">
      <c r="A167" s="65"/>
      <c r="B167" s="80"/>
      <c r="C167" s="66"/>
      <c r="D167" s="66"/>
      <c r="E167" s="66"/>
      <c r="F167" s="66"/>
      <c r="G167" s="66"/>
      <c r="H167" s="66"/>
      <c r="I167" s="66"/>
      <c r="J167" s="66"/>
      <c r="K167" s="66"/>
      <c r="L167" s="66"/>
      <c r="M167" s="66"/>
      <c r="N167" s="66"/>
      <c r="O167" s="66"/>
      <c r="P167" s="66"/>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6"/>
    </row>
    <row r="168" spans="1:104" ht="14.25" customHeight="1">
      <c r="A168" s="65"/>
      <c r="B168" s="80"/>
      <c r="C168" s="66"/>
      <c r="D168" s="66"/>
      <c r="E168" s="66"/>
      <c r="F168" s="66"/>
      <c r="G168" s="66"/>
      <c r="H168" s="66"/>
      <c r="I168" s="66"/>
      <c r="J168" s="66"/>
      <c r="K168" s="66"/>
      <c r="L168" s="66"/>
      <c r="M168" s="66"/>
      <c r="N168" s="66"/>
      <c r="O168" s="66"/>
      <c r="P168" s="66"/>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c r="CD168" s="65"/>
      <c r="CE168" s="65"/>
      <c r="CF168" s="65"/>
      <c r="CG168" s="65"/>
      <c r="CH168" s="65"/>
      <c r="CI168" s="65"/>
      <c r="CJ168" s="65"/>
      <c r="CK168" s="65"/>
      <c r="CL168" s="65"/>
      <c r="CM168" s="65"/>
      <c r="CN168" s="65"/>
      <c r="CO168" s="65"/>
      <c r="CP168" s="65"/>
      <c r="CQ168" s="65"/>
      <c r="CR168" s="65"/>
      <c r="CS168" s="65"/>
      <c r="CT168" s="65"/>
      <c r="CU168" s="65"/>
      <c r="CV168" s="65"/>
      <c r="CW168" s="65"/>
      <c r="CX168" s="65"/>
      <c r="CY168" s="65"/>
      <c r="CZ168" s="66"/>
    </row>
    <row r="169" spans="1:104" ht="14.25" customHeight="1">
      <c r="A169" s="65"/>
      <c r="B169" s="80"/>
      <c r="C169" s="66"/>
      <c r="D169" s="66"/>
      <c r="E169" s="66"/>
      <c r="F169" s="66"/>
      <c r="G169" s="66"/>
      <c r="H169" s="66"/>
      <c r="I169" s="66"/>
      <c r="J169" s="66"/>
      <c r="K169" s="66"/>
      <c r="L169" s="66"/>
      <c r="M169" s="66"/>
      <c r="N169" s="66"/>
      <c r="O169" s="66"/>
      <c r="P169" s="66"/>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6"/>
    </row>
    <row r="170" spans="1:104" ht="14.25" customHeight="1">
      <c r="A170" s="65"/>
      <c r="B170" s="80"/>
      <c r="C170" s="66"/>
      <c r="D170" s="66"/>
      <c r="E170" s="66"/>
      <c r="F170" s="66"/>
      <c r="G170" s="66"/>
      <c r="H170" s="66"/>
      <c r="I170" s="66"/>
      <c r="J170" s="66"/>
      <c r="K170" s="66"/>
      <c r="L170" s="66"/>
      <c r="M170" s="66"/>
      <c r="N170" s="66"/>
      <c r="O170" s="66"/>
      <c r="P170" s="66"/>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c r="CN170" s="65"/>
      <c r="CO170" s="65"/>
      <c r="CP170" s="65"/>
      <c r="CQ170" s="65"/>
      <c r="CR170" s="65"/>
      <c r="CS170" s="65"/>
      <c r="CT170" s="65"/>
      <c r="CU170" s="65"/>
      <c r="CV170" s="65"/>
      <c r="CW170" s="65"/>
      <c r="CX170" s="65"/>
      <c r="CY170" s="65"/>
      <c r="CZ170" s="66"/>
    </row>
    <row r="171" spans="1:104" ht="14.25" customHeight="1">
      <c r="A171" s="65"/>
      <c r="B171" s="80"/>
      <c r="C171" s="66"/>
      <c r="D171" s="66"/>
      <c r="E171" s="66"/>
      <c r="F171" s="66"/>
      <c r="G171" s="66"/>
      <c r="H171" s="66"/>
      <c r="I171" s="66"/>
      <c r="J171" s="66"/>
      <c r="K171" s="66"/>
      <c r="L171" s="66"/>
      <c r="M171" s="66"/>
      <c r="N171" s="66"/>
      <c r="O171" s="66"/>
      <c r="P171" s="66"/>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6"/>
    </row>
    <row r="172" spans="1:104" ht="14.25" customHeight="1">
      <c r="A172" s="65"/>
      <c r="B172" s="80"/>
      <c r="C172" s="66"/>
      <c r="D172" s="66"/>
      <c r="E172" s="66"/>
      <c r="F172" s="66"/>
      <c r="G172" s="66"/>
      <c r="H172" s="66"/>
      <c r="I172" s="66"/>
      <c r="J172" s="66"/>
      <c r="K172" s="66"/>
      <c r="L172" s="66"/>
      <c r="M172" s="66"/>
      <c r="N172" s="66"/>
      <c r="O172" s="66"/>
      <c r="P172" s="66"/>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6"/>
    </row>
    <row r="173" spans="1:104" ht="14.25" customHeight="1">
      <c r="A173" s="65"/>
      <c r="B173" s="80"/>
      <c r="C173" s="66"/>
      <c r="D173" s="66"/>
      <c r="E173" s="66"/>
      <c r="F173" s="66"/>
      <c r="G173" s="66"/>
      <c r="H173" s="66"/>
      <c r="I173" s="66"/>
      <c r="J173" s="66"/>
      <c r="K173" s="66"/>
      <c r="L173" s="66"/>
      <c r="M173" s="66"/>
      <c r="N173" s="66"/>
      <c r="O173" s="66"/>
      <c r="P173" s="66"/>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c r="CN173" s="65"/>
      <c r="CO173" s="65"/>
      <c r="CP173" s="65"/>
      <c r="CQ173" s="65"/>
      <c r="CR173" s="65"/>
      <c r="CS173" s="65"/>
      <c r="CT173" s="65"/>
      <c r="CU173" s="65"/>
      <c r="CV173" s="65"/>
      <c r="CW173" s="65"/>
      <c r="CX173" s="65"/>
      <c r="CY173" s="65"/>
      <c r="CZ173" s="66"/>
    </row>
    <row r="174" spans="1:104" ht="14.25" customHeight="1">
      <c r="A174" s="65"/>
      <c r="B174" s="80"/>
      <c r="C174" s="66"/>
      <c r="D174" s="66"/>
      <c r="E174" s="66"/>
      <c r="F174" s="66"/>
      <c r="G174" s="66"/>
      <c r="H174" s="66"/>
      <c r="I174" s="66"/>
      <c r="J174" s="66"/>
      <c r="K174" s="66"/>
      <c r="L174" s="66"/>
      <c r="M174" s="66"/>
      <c r="N174" s="66"/>
      <c r="O174" s="66"/>
      <c r="P174" s="66"/>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c r="CN174" s="65"/>
      <c r="CO174" s="65"/>
      <c r="CP174" s="65"/>
      <c r="CQ174" s="65"/>
      <c r="CR174" s="65"/>
      <c r="CS174" s="65"/>
      <c r="CT174" s="65"/>
      <c r="CU174" s="65"/>
      <c r="CV174" s="65"/>
      <c r="CW174" s="65"/>
      <c r="CX174" s="65"/>
      <c r="CY174" s="65"/>
      <c r="CZ174" s="66"/>
    </row>
    <row r="175" spans="1:104" ht="14.25" customHeight="1">
      <c r="A175" s="65"/>
      <c r="B175" s="80"/>
      <c r="C175" s="66"/>
      <c r="D175" s="66"/>
      <c r="E175" s="66"/>
      <c r="F175" s="66"/>
      <c r="G175" s="66"/>
      <c r="H175" s="66"/>
      <c r="I175" s="66"/>
      <c r="J175" s="66"/>
      <c r="K175" s="66"/>
      <c r="L175" s="66"/>
      <c r="M175" s="66"/>
      <c r="N175" s="66"/>
      <c r="O175" s="66"/>
      <c r="P175" s="66"/>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6"/>
    </row>
    <row r="176" spans="1:104" ht="14.25" customHeight="1">
      <c r="A176" s="65"/>
      <c r="B176" s="80"/>
      <c r="C176" s="66"/>
      <c r="D176" s="66"/>
      <c r="E176" s="66"/>
      <c r="F176" s="66"/>
      <c r="G176" s="66"/>
      <c r="H176" s="66"/>
      <c r="I176" s="66"/>
      <c r="J176" s="66"/>
      <c r="K176" s="66"/>
      <c r="L176" s="66"/>
      <c r="M176" s="66"/>
      <c r="N176" s="66"/>
      <c r="O176" s="66"/>
      <c r="P176" s="66"/>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c r="CD176" s="65"/>
      <c r="CE176" s="65"/>
      <c r="CF176" s="65"/>
      <c r="CG176" s="65"/>
      <c r="CH176" s="65"/>
      <c r="CI176" s="65"/>
      <c r="CJ176" s="65"/>
      <c r="CK176" s="65"/>
      <c r="CL176" s="65"/>
      <c r="CM176" s="65"/>
      <c r="CN176" s="65"/>
      <c r="CO176" s="65"/>
      <c r="CP176" s="65"/>
      <c r="CQ176" s="65"/>
      <c r="CR176" s="65"/>
      <c r="CS176" s="65"/>
      <c r="CT176" s="65"/>
      <c r="CU176" s="65"/>
      <c r="CV176" s="65"/>
      <c r="CW176" s="65"/>
      <c r="CX176" s="65"/>
      <c r="CY176" s="65"/>
      <c r="CZ176" s="66"/>
    </row>
    <row r="177" spans="1:104" ht="14.25" customHeight="1">
      <c r="A177" s="65"/>
      <c r="B177" s="80"/>
      <c r="C177" s="66"/>
      <c r="D177" s="66"/>
      <c r="E177" s="66"/>
      <c r="F177" s="66"/>
      <c r="G177" s="66"/>
      <c r="H177" s="66"/>
      <c r="I177" s="66"/>
      <c r="J177" s="66"/>
      <c r="K177" s="66"/>
      <c r="L177" s="66"/>
      <c r="M177" s="66"/>
      <c r="N177" s="66"/>
      <c r="O177" s="66"/>
      <c r="P177" s="66"/>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c r="CD177" s="65"/>
      <c r="CE177" s="65"/>
      <c r="CF177" s="65"/>
      <c r="CG177" s="65"/>
      <c r="CH177" s="65"/>
      <c r="CI177" s="65"/>
      <c r="CJ177" s="65"/>
      <c r="CK177" s="65"/>
      <c r="CL177" s="65"/>
      <c r="CM177" s="65"/>
      <c r="CN177" s="65"/>
      <c r="CO177" s="65"/>
      <c r="CP177" s="65"/>
      <c r="CQ177" s="65"/>
      <c r="CR177" s="65"/>
      <c r="CS177" s="65"/>
      <c r="CT177" s="65"/>
      <c r="CU177" s="65"/>
      <c r="CV177" s="65"/>
      <c r="CW177" s="65"/>
      <c r="CX177" s="65"/>
      <c r="CY177" s="65"/>
      <c r="CZ177" s="66"/>
    </row>
    <row r="178" spans="1:104" ht="14.25" customHeight="1">
      <c r="A178" s="65"/>
      <c r="B178" s="80"/>
      <c r="C178" s="66"/>
      <c r="D178" s="66"/>
      <c r="E178" s="66"/>
      <c r="F178" s="66"/>
      <c r="G178" s="66"/>
      <c r="H178" s="66"/>
      <c r="I178" s="66"/>
      <c r="J178" s="66"/>
      <c r="K178" s="66"/>
      <c r="L178" s="66"/>
      <c r="M178" s="66"/>
      <c r="N178" s="66"/>
      <c r="O178" s="66"/>
      <c r="P178" s="66"/>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c r="CN178" s="65"/>
      <c r="CO178" s="65"/>
      <c r="CP178" s="65"/>
      <c r="CQ178" s="65"/>
      <c r="CR178" s="65"/>
      <c r="CS178" s="65"/>
      <c r="CT178" s="65"/>
      <c r="CU178" s="65"/>
      <c r="CV178" s="65"/>
      <c r="CW178" s="65"/>
      <c r="CX178" s="65"/>
      <c r="CY178" s="65"/>
      <c r="CZ178" s="66"/>
    </row>
    <row r="179" spans="1:104" ht="14.25" customHeight="1">
      <c r="A179" s="65"/>
      <c r="B179" s="80"/>
      <c r="C179" s="66"/>
      <c r="D179" s="66"/>
      <c r="E179" s="66"/>
      <c r="F179" s="66"/>
      <c r="G179" s="66"/>
      <c r="H179" s="66"/>
      <c r="I179" s="66"/>
      <c r="J179" s="66"/>
      <c r="K179" s="66"/>
      <c r="L179" s="66"/>
      <c r="M179" s="66"/>
      <c r="N179" s="66"/>
      <c r="O179" s="66"/>
      <c r="P179" s="66"/>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c r="CD179" s="65"/>
      <c r="CE179" s="65"/>
      <c r="CF179" s="65"/>
      <c r="CG179" s="65"/>
      <c r="CH179" s="65"/>
      <c r="CI179" s="65"/>
      <c r="CJ179" s="65"/>
      <c r="CK179" s="65"/>
      <c r="CL179" s="65"/>
      <c r="CM179" s="65"/>
      <c r="CN179" s="65"/>
      <c r="CO179" s="65"/>
      <c r="CP179" s="65"/>
      <c r="CQ179" s="65"/>
      <c r="CR179" s="65"/>
      <c r="CS179" s="65"/>
      <c r="CT179" s="65"/>
      <c r="CU179" s="65"/>
      <c r="CV179" s="65"/>
      <c r="CW179" s="65"/>
      <c r="CX179" s="65"/>
      <c r="CY179" s="65"/>
      <c r="CZ179" s="66"/>
    </row>
    <row r="180" spans="1:104" ht="14.25" customHeight="1">
      <c r="A180" s="65"/>
      <c r="B180" s="80"/>
      <c r="C180" s="66"/>
      <c r="D180" s="66"/>
      <c r="E180" s="66"/>
      <c r="F180" s="66"/>
      <c r="G180" s="66"/>
      <c r="H180" s="66"/>
      <c r="I180" s="66"/>
      <c r="J180" s="66"/>
      <c r="K180" s="66"/>
      <c r="L180" s="66"/>
      <c r="M180" s="66"/>
      <c r="N180" s="66"/>
      <c r="O180" s="66"/>
      <c r="P180" s="66"/>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c r="CN180" s="65"/>
      <c r="CO180" s="65"/>
      <c r="CP180" s="65"/>
      <c r="CQ180" s="65"/>
      <c r="CR180" s="65"/>
      <c r="CS180" s="65"/>
      <c r="CT180" s="65"/>
      <c r="CU180" s="65"/>
      <c r="CV180" s="65"/>
      <c r="CW180" s="65"/>
      <c r="CX180" s="65"/>
      <c r="CY180" s="65"/>
      <c r="CZ180" s="66"/>
    </row>
    <row r="181" spans="1:104" ht="14.25" customHeight="1">
      <c r="A181" s="65"/>
      <c r="B181" s="80"/>
      <c r="C181" s="66"/>
      <c r="D181" s="66"/>
      <c r="E181" s="66"/>
      <c r="F181" s="66"/>
      <c r="G181" s="66"/>
      <c r="H181" s="66"/>
      <c r="I181" s="66"/>
      <c r="J181" s="66"/>
      <c r="K181" s="66"/>
      <c r="L181" s="66"/>
      <c r="M181" s="66"/>
      <c r="N181" s="66"/>
      <c r="O181" s="66"/>
      <c r="P181" s="66"/>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c r="CN181" s="65"/>
      <c r="CO181" s="65"/>
      <c r="CP181" s="65"/>
      <c r="CQ181" s="65"/>
      <c r="CR181" s="65"/>
      <c r="CS181" s="65"/>
      <c r="CT181" s="65"/>
      <c r="CU181" s="65"/>
      <c r="CV181" s="65"/>
      <c r="CW181" s="65"/>
      <c r="CX181" s="65"/>
      <c r="CY181" s="65"/>
      <c r="CZ181" s="66"/>
    </row>
    <row r="182" spans="1:104" ht="14.25" customHeight="1">
      <c r="A182" s="65"/>
      <c r="B182" s="80"/>
      <c r="C182" s="66"/>
      <c r="D182" s="66"/>
      <c r="E182" s="66"/>
      <c r="F182" s="66"/>
      <c r="G182" s="66"/>
      <c r="H182" s="66"/>
      <c r="I182" s="66"/>
      <c r="J182" s="66"/>
      <c r="K182" s="66"/>
      <c r="L182" s="66"/>
      <c r="M182" s="66"/>
      <c r="N182" s="66"/>
      <c r="O182" s="66"/>
      <c r="P182" s="66"/>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c r="CN182" s="65"/>
      <c r="CO182" s="65"/>
      <c r="CP182" s="65"/>
      <c r="CQ182" s="65"/>
      <c r="CR182" s="65"/>
      <c r="CS182" s="65"/>
      <c r="CT182" s="65"/>
      <c r="CU182" s="65"/>
      <c r="CV182" s="65"/>
      <c r="CW182" s="65"/>
      <c r="CX182" s="65"/>
      <c r="CY182" s="65"/>
      <c r="CZ182" s="66"/>
    </row>
    <row r="183" spans="1:104" ht="14.25" customHeight="1">
      <c r="A183" s="65"/>
      <c r="B183" s="80"/>
      <c r="C183" s="66"/>
      <c r="D183" s="66"/>
      <c r="E183" s="66"/>
      <c r="F183" s="66"/>
      <c r="G183" s="66"/>
      <c r="H183" s="66"/>
      <c r="I183" s="66"/>
      <c r="J183" s="66"/>
      <c r="K183" s="66"/>
      <c r="L183" s="66"/>
      <c r="M183" s="66"/>
      <c r="N183" s="66"/>
      <c r="O183" s="66"/>
      <c r="P183" s="66"/>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c r="CD183" s="65"/>
      <c r="CE183" s="65"/>
      <c r="CF183" s="65"/>
      <c r="CG183" s="65"/>
      <c r="CH183" s="65"/>
      <c r="CI183" s="65"/>
      <c r="CJ183" s="65"/>
      <c r="CK183" s="65"/>
      <c r="CL183" s="65"/>
      <c r="CM183" s="65"/>
      <c r="CN183" s="65"/>
      <c r="CO183" s="65"/>
      <c r="CP183" s="65"/>
      <c r="CQ183" s="65"/>
      <c r="CR183" s="65"/>
      <c r="CS183" s="65"/>
      <c r="CT183" s="65"/>
      <c r="CU183" s="65"/>
      <c r="CV183" s="65"/>
      <c r="CW183" s="65"/>
      <c r="CX183" s="65"/>
      <c r="CY183" s="65"/>
      <c r="CZ183" s="66"/>
    </row>
    <row r="184" spans="1:104" ht="14.25" customHeight="1">
      <c r="A184" s="65"/>
      <c r="B184" s="80"/>
      <c r="C184" s="66"/>
      <c r="D184" s="66"/>
      <c r="E184" s="66"/>
      <c r="F184" s="66"/>
      <c r="G184" s="66"/>
      <c r="H184" s="66"/>
      <c r="I184" s="66"/>
      <c r="J184" s="66"/>
      <c r="K184" s="66"/>
      <c r="L184" s="66"/>
      <c r="M184" s="66"/>
      <c r="N184" s="66"/>
      <c r="O184" s="66"/>
      <c r="P184" s="66"/>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c r="CN184" s="65"/>
      <c r="CO184" s="65"/>
      <c r="CP184" s="65"/>
      <c r="CQ184" s="65"/>
      <c r="CR184" s="65"/>
      <c r="CS184" s="65"/>
      <c r="CT184" s="65"/>
      <c r="CU184" s="65"/>
      <c r="CV184" s="65"/>
      <c r="CW184" s="65"/>
      <c r="CX184" s="65"/>
      <c r="CY184" s="65"/>
      <c r="CZ184" s="66"/>
    </row>
    <row r="185" spans="1:104" ht="14.25" customHeight="1">
      <c r="A185" s="65"/>
      <c r="B185" s="80"/>
      <c r="C185" s="66"/>
      <c r="D185" s="66"/>
      <c r="E185" s="66"/>
      <c r="F185" s="66"/>
      <c r="G185" s="66"/>
      <c r="H185" s="66"/>
      <c r="I185" s="66"/>
      <c r="J185" s="66"/>
      <c r="K185" s="66"/>
      <c r="L185" s="66"/>
      <c r="M185" s="66"/>
      <c r="N185" s="66"/>
      <c r="O185" s="66"/>
      <c r="P185" s="66"/>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c r="CN185" s="65"/>
      <c r="CO185" s="65"/>
      <c r="CP185" s="65"/>
      <c r="CQ185" s="65"/>
      <c r="CR185" s="65"/>
      <c r="CS185" s="65"/>
      <c r="CT185" s="65"/>
      <c r="CU185" s="65"/>
      <c r="CV185" s="65"/>
      <c r="CW185" s="65"/>
      <c r="CX185" s="65"/>
      <c r="CY185" s="65"/>
      <c r="CZ185" s="66"/>
    </row>
    <row r="186" spans="1:104" ht="14.25" customHeight="1">
      <c r="A186" s="65"/>
      <c r="B186" s="80"/>
      <c r="C186" s="66"/>
      <c r="D186" s="66"/>
      <c r="E186" s="66"/>
      <c r="F186" s="66"/>
      <c r="G186" s="66"/>
      <c r="H186" s="66"/>
      <c r="I186" s="66"/>
      <c r="J186" s="66"/>
      <c r="K186" s="66"/>
      <c r="L186" s="66"/>
      <c r="M186" s="66"/>
      <c r="N186" s="66"/>
      <c r="O186" s="66"/>
      <c r="P186" s="66"/>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6"/>
    </row>
    <row r="187" spans="1:104" ht="14.25" customHeight="1">
      <c r="A187" s="65"/>
      <c r="B187" s="80"/>
      <c r="C187" s="66"/>
      <c r="D187" s="66"/>
      <c r="E187" s="66"/>
      <c r="F187" s="66"/>
      <c r="G187" s="66"/>
      <c r="H187" s="66"/>
      <c r="I187" s="66"/>
      <c r="J187" s="66"/>
      <c r="K187" s="66"/>
      <c r="L187" s="66"/>
      <c r="M187" s="66"/>
      <c r="N187" s="66"/>
      <c r="O187" s="66"/>
      <c r="P187" s="66"/>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c r="CD187" s="65"/>
      <c r="CE187" s="65"/>
      <c r="CF187" s="65"/>
      <c r="CG187" s="65"/>
      <c r="CH187" s="65"/>
      <c r="CI187" s="65"/>
      <c r="CJ187" s="65"/>
      <c r="CK187" s="65"/>
      <c r="CL187" s="65"/>
      <c r="CM187" s="65"/>
      <c r="CN187" s="65"/>
      <c r="CO187" s="65"/>
      <c r="CP187" s="65"/>
      <c r="CQ187" s="65"/>
      <c r="CR187" s="65"/>
      <c r="CS187" s="65"/>
      <c r="CT187" s="65"/>
      <c r="CU187" s="65"/>
      <c r="CV187" s="65"/>
      <c r="CW187" s="65"/>
      <c r="CX187" s="65"/>
      <c r="CY187" s="65"/>
      <c r="CZ187" s="66"/>
    </row>
    <row r="188" spans="1:104" ht="14.25" customHeight="1">
      <c r="A188" s="65"/>
      <c r="B188" s="80"/>
      <c r="C188" s="66"/>
      <c r="D188" s="66"/>
      <c r="E188" s="66"/>
      <c r="F188" s="66"/>
      <c r="G188" s="66"/>
      <c r="H188" s="66"/>
      <c r="I188" s="66"/>
      <c r="J188" s="66"/>
      <c r="K188" s="66"/>
      <c r="L188" s="66"/>
      <c r="M188" s="66"/>
      <c r="N188" s="66"/>
      <c r="O188" s="66"/>
      <c r="P188" s="66"/>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c r="CN188" s="65"/>
      <c r="CO188" s="65"/>
      <c r="CP188" s="65"/>
      <c r="CQ188" s="65"/>
      <c r="CR188" s="65"/>
      <c r="CS188" s="65"/>
      <c r="CT188" s="65"/>
      <c r="CU188" s="65"/>
      <c r="CV188" s="65"/>
      <c r="CW188" s="65"/>
      <c r="CX188" s="65"/>
      <c r="CY188" s="65"/>
      <c r="CZ188" s="66"/>
    </row>
    <row r="189" spans="1:104" ht="14.25" customHeight="1">
      <c r="A189" s="65"/>
      <c r="B189" s="80"/>
      <c r="C189" s="66"/>
      <c r="D189" s="66"/>
      <c r="E189" s="66"/>
      <c r="F189" s="66"/>
      <c r="G189" s="66"/>
      <c r="H189" s="66"/>
      <c r="I189" s="66"/>
      <c r="J189" s="66"/>
      <c r="K189" s="66"/>
      <c r="L189" s="66"/>
      <c r="M189" s="66"/>
      <c r="N189" s="66"/>
      <c r="O189" s="66"/>
      <c r="P189" s="66"/>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6"/>
    </row>
    <row r="190" spans="1:104" ht="14.25" customHeight="1">
      <c r="A190" s="65"/>
      <c r="B190" s="80"/>
      <c r="C190" s="66"/>
      <c r="D190" s="66"/>
      <c r="E190" s="66"/>
      <c r="F190" s="66"/>
      <c r="G190" s="66"/>
      <c r="H190" s="66"/>
      <c r="I190" s="66"/>
      <c r="J190" s="66"/>
      <c r="K190" s="66"/>
      <c r="L190" s="66"/>
      <c r="M190" s="66"/>
      <c r="N190" s="66"/>
      <c r="O190" s="66"/>
      <c r="P190" s="66"/>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c r="CD190" s="65"/>
      <c r="CE190" s="65"/>
      <c r="CF190" s="65"/>
      <c r="CG190" s="65"/>
      <c r="CH190" s="65"/>
      <c r="CI190" s="65"/>
      <c r="CJ190" s="65"/>
      <c r="CK190" s="65"/>
      <c r="CL190" s="65"/>
      <c r="CM190" s="65"/>
      <c r="CN190" s="65"/>
      <c r="CO190" s="65"/>
      <c r="CP190" s="65"/>
      <c r="CQ190" s="65"/>
      <c r="CR190" s="65"/>
      <c r="CS190" s="65"/>
      <c r="CT190" s="65"/>
      <c r="CU190" s="65"/>
      <c r="CV190" s="65"/>
      <c r="CW190" s="65"/>
      <c r="CX190" s="65"/>
      <c r="CY190" s="65"/>
      <c r="CZ190" s="66"/>
    </row>
    <row r="191" spans="1:104" ht="14.25" customHeight="1">
      <c r="A191" s="65"/>
      <c r="B191" s="80"/>
      <c r="C191" s="66"/>
      <c r="D191" s="66"/>
      <c r="E191" s="66"/>
      <c r="F191" s="66"/>
      <c r="G191" s="66"/>
      <c r="H191" s="66"/>
      <c r="I191" s="66"/>
      <c r="J191" s="66"/>
      <c r="K191" s="66"/>
      <c r="L191" s="66"/>
      <c r="M191" s="66"/>
      <c r="N191" s="66"/>
      <c r="O191" s="66"/>
      <c r="P191" s="66"/>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c r="CC191" s="65"/>
      <c r="CD191" s="65"/>
      <c r="CE191" s="65"/>
      <c r="CF191" s="65"/>
      <c r="CG191" s="65"/>
      <c r="CH191" s="65"/>
      <c r="CI191" s="65"/>
      <c r="CJ191" s="65"/>
      <c r="CK191" s="65"/>
      <c r="CL191" s="65"/>
      <c r="CM191" s="65"/>
      <c r="CN191" s="65"/>
      <c r="CO191" s="65"/>
      <c r="CP191" s="65"/>
      <c r="CQ191" s="65"/>
      <c r="CR191" s="65"/>
      <c r="CS191" s="65"/>
      <c r="CT191" s="65"/>
      <c r="CU191" s="65"/>
      <c r="CV191" s="65"/>
      <c r="CW191" s="65"/>
      <c r="CX191" s="65"/>
      <c r="CY191" s="65"/>
      <c r="CZ191" s="66"/>
    </row>
    <row r="192" spans="1:104" ht="14.25" customHeight="1">
      <c r="A192" s="65"/>
      <c r="B192" s="80"/>
      <c r="C192" s="66"/>
      <c r="D192" s="66"/>
      <c r="E192" s="66"/>
      <c r="F192" s="66"/>
      <c r="G192" s="66"/>
      <c r="H192" s="66"/>
      <c r="I192" s="66"/>
      <c r="J192" s="66"/>
      <c r="K192" s="66"/>
      <c r="L192" s="66"/>
      <c r="M192" s="66"/>
      <c r="N192" s="66"/>
      <c r="O192" s="66"/>
      <c r="P192" s="66"/>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6"/>
    </row>
    <row r="193" spans="1:104" ht="14.25" customHeight="1">
      <c r="A193" s="65"/>
      <c r="B193" s="80"/>
      <c r="C193" s="66"/>
      <c r="D193" s="66"/>
      <c r="E193" s="66"/>
      <c r="F193" s="66"/>
      <c r="G193" s="66"/>
      <c r="H193" s="66"/>
      <c r="I193" s="66"/>
      <c r="J193" s="66"/>
      <c r="K193" s="66"/>
      <c r="L193" s="66"/>
      <c r="M193" s="66"/>
      <c r="N193" s="66"/>
      <c r="O193" s="66"/>
      <c r="P193" s="66"/>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6"/>
    </row>
    <row r="194" spans="1:104" ht="14.25" customHeight="1">
      <c r="A194" s="65"/>
      <c r="B194" s="80"/>
      <c r="C194" s="66"/>
      <c r="D194" s="66"/>
      <c r="E194" s="66"/>
      <c r="F194" s="66"/>
      <c r="G194" s="66"/>
      <c r="H194" s="66"/>
      <c r="I194" s="66"/>
      <c r="J194" s="66"/>
      <c r="K194" s="66"/>
      <c r="L194" s="66"/>
      <c r="M194" s="66"/>
      <c r="N194" s="66"/>
      <c r="O194" s="66"/>
      <c r="P194" s="66"/>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c r="CC194" s="65"/>
      <c r="CD194" s="65"/>
      <c r="CE194" s="65"/>
      <c r="CF194" s="65"/>
      <c r="CG194" s="65"/>
      <c r="CH194" s="65"/>
      <c r="CI194" s="65"/>
      <c r="CJ194" s="65"/>
      <c r="CK194" s="65"/>
      <c r="CL194" s="65"/>
      <c r="CM194" s="65"/>
      <c r="CN194" s="65"/>
      <c r="CO194" s="65"/>
      <c r="CP194" s="65"/>
      <c r="CQ194" s="65"/>
      <c r="CR194" s="65"/>
      <c r="CS194" s="65"/>
      <c r="CT194" s="65"/>
      <c r="CU194" s="65"/>
      <c r="CV194" s="65"/>
      <c r="CW194" s="65"/>
      <c r="CX194" s="65"/>
      <c r="CY194" s="65"/>
      <c r="CZ194" s="66"/>
    </row>
    <row r="195" spans="1:104" ht="14.25" customHeight="1">
      <c r="A195" s="65"/>
      <c r="B195" s="80"/>
      <c r="C195" s="66"/>
      <c r="D195" s="66"/>
      <c r="E195" s="66"/>
      <c r="F195" s="66"/>
      <c r="G195" s="66"/>
      <c r="H195" s="66"/>
      <c r="I195" s="66"/>
      <c r="J195" s="66"/>
      <c r="K195" s="66"/>
      <c r="L195" s="66"/>
      <c r="M195" s="66"/>
      <c r="N195" s="66"/>
      <c r="O195" s="66"/>
      <c r="P195" s="66"/>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c r="CC195" s="65"/>
      <c r="CD195" s="65"/>
      <c r="CE195" s="65"/>
      <c r="CF195" s="65"/>
      <c r="CG195" s="65"/>
      <c r="CH195" s="65"/>
      <c r="CI195" s="65"/>
      <c r="CJ195" s="65"/>
      <c r="CK195" s="65"/>
      <c r="CL195" s="65"/>
      <c r="CM195" s="65"/>
      <c r="CN195" s="65"/>
      <c r="CO195" s="65"/>
      <c r="CP195" s="65"/>
      <c r="CQ195" s="65"/>
      <c r="CR195" s="65"/>
      <c r="CS195" s="65"/>
      <c r="CT195" s="65"/>
      <c r="CU195" s="65"/>
      <c r="CV195" s="65"/>
      <c r="CW195" s="65"/>
      <c r="CX195" s="65"/>
      <c r="CY195" s="65"/>
      <c r="CZ195" s="66"/>
    </row>
    <row r="196" spans="1:104" ht="14.25" customHeight="1">
      <c r="A196" s="65"/>
      <c r="B196" s="80"/>
      <c r="C196" s="66"/>
      <c r="D196" s="66"/>
      <c r="E196" s="66"/>
      <c r="F196" s="66"/>
      <c r="G196" s="66"/>
      <c r="H196" s="66"/>
      <c r="I196" s="66"/>
      <c r="J196" s="66"/>
      <c r="K196" s="66"/>
      <c r="L196" s="66"/>
      <c r="M196" s="66"/>
      <c r="N196" s="66"/>
      <c r="O196" s="66"/>
      <c r="P196" s="66"/>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c r="CC196" s="65"/>
      <c r="CD196" s="65"/>
      <c r="CE196" s="65"/>
      <c r="CF196" s="65"/>
      <c r="CG196" s="65"/>
      <c r="CH196" s="65"/>
      <c r="CI196" s="65"/>
      <c r="CJ196" s="65"/>
      <c r="CK196" s="65"/>
      <c r="CL196" s="65"/>
      <c r="CM196" s="65"/>
      <c r="CN196" s="65"/>
      <c r="CO196" s="65"/>
      <c r="CP196" s="65"/>
      <c r="CQ196" s="65"/>
      <c r="CR196" s="65"/>
      <c r="CS196" s="65"/>
      <c r="CT196" s="65"/>
      <c r="CU196" s="65"/>
      <c r="CV196" s="65"/>
      <c r="CW196" s="65"/>
      <c r="CX196" s="65"/>
      <c r="CY196" s="65"/>
      <c r="CZ196" s="66"/>
    </row>
    <row r="197" spans="1:104" ht="14.25" customHeight="1">
      <c r="A197" s="65"/>
      <c r="B197" s="80"/>
      <c r="C197" s="66"/>
      <c r="D197" s="66"/>
      <c r="E197" s="66"/>
      <c r="F197" s="66"/>
      <c r="G197" s="66"/>
      <c r="H197" s="66"/>
      <c r="I197" s="66"/>
      <c r="J197" s="66"/>
      <c r="K197" s="66"/>
      <c r="L197" s="66"/>
      <c r="M197" s="66"/>
      <c r="N197" s="66"/>
      <c r="O197" s="66"/>
      <c r="P197" s="66"/>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c r="CD197" s="65"/>
      <c r="CE197" s="65"/>
      <c r="CF197" s="65"/>
      <c r="CG197" s="65"/>
      <c r="CH197" s="65"/>
      <c r="CI197" s="65"/>
      <c r="CJ197" s="65"/>
      <c r="CK197" s="65"/>
      <c r="CL197" s="65"/>
      <c r="CM197" s="65"/>
      <c r="CN197" s="65"/>
      <c r="CO197" s="65"/>
      <c r="CP197" s="65"/>
      <c r="CQ197" s="65"/>
      <c r="CR197" s="65"/>
      <c r="CS197" s="65"/>
      <c r="CT197" s="65"/>
      <c r="CU197" s="65"/>
      <c r="CV197" s="65"/>
      <c r="CW197" s="65"/>
      <c r="CX197" s="65"/>
      <c r="CY197" s="65"/>
      <c r="CZ197" s="66"/>
    </row>
    <row r="198" spans="1:104" ht="14.25" customHeight="1">
      <c r="A198" s="65"/>
      <c r="B198" s="80"/>
      <c r="C198" s="66"/>
      <c r="D198" s="66"/>
      <c r="E198" s="66"/>
      <c r="F198" s="66"/>
      <c r="G198" s="66"/>
      <c r="H198" s="66"/>
      <c r="I198" s="66"/>
      <c r="J198" s="66"/>
      <c r="K198" s="66"/>
      <c r="L198" s="66"/>
      <c r="M198" s="66"/>
      <c r="N198" s="66"/>
      <c r="O198" s="66"/>
      <c r="P198" s="66"/>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c r="CC198" s="65"/>
      <c r="CD198" s="65"/>
      <c r="CE198" s="65"/>
      <c r="CF198" s="65"/>
      <c r="CG198" s="65"/>
      <c r="CH198" s="65"/>
      <c r="CI198" s="65"/>
      <c r="CJ198" s="65"/>
      <c r="CK198" s="65"/>
      <c r="CL198" s="65"/>
      <c r="CM198" s="65"/>
      <c r="CN198" s="65"/>
      <c r="CO198" s="65"/>
      <c r="CP198" s="65"/>
      <c r="CQ198" s="65"/>
      <c r="CR198" s="65"/>
      <c r="CS198" s="65"/>
      <c r="CT198" s="65"/>
      <c r="CU198" s="65"/>
      <c r="CV198" s="65"/>
      <c r="CW198" s="65"/>
      <c r="CX198" s="65"/>
      <c r="CY198" s="65"/>
      <c r="CZ198" s="66"/>
    </row>
    <row r="199" spans="1:104" ht="14.25" customHeight="1">
      <c r="A199" s="65"/>
      <c r="B199" s="80"/>
      <c r="C199" s="66"/>
      <c r="D199" s="66"/>
      <c r="E199" s="66"/>
      <c r="F199" s="66"/>
      <c r="G199" s="66"/>
      <c r="H199" s="66"/>
      <c r="I199" s="66"/>
      <c r="J199" s="66"/>
      <c r="K199" s="66"/>
      <c r="L199" s="66"/>
      <c r="M199" s="66"/>
      <c r="N199" s="66"/>
      <c r="O199" s="66"/>
      <c r="P199" s="66"/>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6"/>
    </row>
    <row r="200" spans="1:104" ht="14.25" customHeight="1">
      <c r="A200" s="65"/>
      <c r="B200" s="80"/>
      <c r="C200" s="66"/>
      <c r="D200" s="66"/>
      <c r="E200" s="66"/>
      <c r="F200" s="66"/>
      <c r="G200" s="66"/>
      <c r="H200" s="66"/>
      <c r="I200" s="66"/>
      <c r="J200" s="66"/>
      <c r="K200" s="66"/>
      <c r="L200" s="66"/>
      <c r="M200" s="66"/>
      <c r="N200" s="66"/>
      <c r="O200" s="66"/>
      <c r="P200" s="66"/>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5"/>
      <c r="CZ200" s="66"/>
    </row>
    <row r="201" spans="1:104" ht="14.25" customHeight="1">
      <c r="A201" s="65"/>
      <c r="B201" s="80"/>
      <c r="C201" s="66"/>
      <c r="D201" s="66"/>
      <c r="E201" s="66"/>
      <c r="F201" s="66"/>
      <c r="G201" s="66"/>
      <c r="H201" s="66"/>
      <c r="I201" s="66"/>
      <c r="J201" s="66"/>
      <c r="K201" s="66"/>
      <c r="L201" s="66"/>
      <c r="M201" s="66"/>
      <c r="N201" s="66"/>
      <c r="O201" s="66"/>
      <c r="P201" s="66"/>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5"/>
      <c r="CG201" s="65"/>
      <c r="CH201" s="65"/>
      <c r="CI201" s="65"/>
      <c r="CJ201" s="65"/>
      <c r="CK201" s="65"/>
      <c r="CL201" s="65"/>
      <c r="CM201" s="65"/>
      <c r="CN201" s="65"/>
      <c r="CO201" s="65"/>
      <c r="CP201" s="65"/>
      <c r="CQ201" s="65"/>
      <c r="CR201" s="65"/>
      <c r="CS201" s="65"/>
      <c r="CT201" s="65"/>
      <c r="CU201" s="65"/>
      <c r="CV201" s="65"/>
      <c r="CW201" s="65"/>
      <c r="CX201" s="65"/>
      <c r="CY201" s="65"/>
      <c r="CZ201" s="66"/>
    </row>
    <row r="202" spans="1:104" ht="14.25" customHeight="1">
      <c r="A202" s="65"/>
      <c r="B202" s="80"/>
      <c r="C202" s="66"/>
      <c r="D202" s="66"/>
      <c r="E202" s="66"/>
      <c r="F202" s="66"/>
      <c r="G202" s="66"/>
      <c r="H202" s="66"/>
      <c r="I202" s="66"/>
      <c r="J202" s="66"/>
      <c r="K202" s="66"/>
      <c r="L202" s="66"/>
      <c r="M202" s="66"/>
      <c r="N202" s="66"/>
      <c r="O202" s="66"/>
      <c r="P202" s="66"/>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c r="CD202" s="65"/>
      <c r="CE202" s="65"/>
      <c r="CF202" s="65"/>
      <c r="CG202" s="65"/>
      <c r="CH202" s="65"/>
      <c r="CI202" s="65"/>
      <c r="CJ202" s="65"/>
      <c r="CK202" s="65"/>
      <c r="CL202" s="65"/>
      <c r="CM202" s="65"/>
      <c r="CN202" s="65"/>
      <c r="CO202" s="65"/>
      <c r="CP202" s="65"/>
      <c r="CQ202" s="65"/>
      <c r="CR202" s="65"/>
      <c r="CS202" s="65"/>
      <c r="CT202" s="65"/>
      <c r="CU202" s="65"/>
      <c r="CV202" s="65"/>
      <c r="CW202" s="65"/>
      <c r="CX202" s="65"/>
      <c r="CY202" s="65"/>
      <c r="CZ202" s="66"/>
    </row>
    <row r="203" spans="1:104" ht="14.25" customHeight="1">
      <c r="A203" s="65"/>
      <c r="B203" s="80"/>
      <c r="C203" s="66"/>
      <c r="D203" s="66"/>
      <c r="E203" s="66"/>
      <c r="F203" s="66"/>
      <c r="G203" s="66"/>
      <c r="H203" s="66"/>
      <c r="I203" s="66"/>
      <c r="J203" s="66"/>
      <c r="K203" s="66"/>
      <c r="L203" s="66"/>
      <c r="M203" s="66"/>
      <c r="N203" s="66"/>
      <c r="O203" s="66"/>
      <c r="P203" s="66"/>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c r="CC203" s="65"/>
      <c r="CD203" s="65"/>
      <c r="CE203" s="65"/>
      <c r="CF203" s="65"/>
      <c r="CG203" s="65"/>
      <c r="CH203" s="65"/>
      <c r="CI203" s="65"/>
      <c r="CJ203" s="65"/>
      <c r="CK203" s="65"/>
      <c r="CL203" s="65"/>
      <c r="CM203" s="65"/>
      <c r="CN203" s="65"/>
      <c r="CO203" s="65"/>
      <c r="CP203" s="65"/>
      <c r="CQ203" s="65"/>
      <c r="CR203" s="65"/>
      <c r="CS203" s="65"/>
      <c r="CT203" s="65"/>
      <c r="CU203" s="65"/>
      <c r="CV203" s="65"/>
      <c r="CW203" s="65"/>
      <c r="CX203" s="65"/>
      <c r="CY203" s="65"/>
      <c r="CZ203" s="66"/>
    </row>
    <row r="204" spans="1:104" ht="14.25" customHeight="1">
      <c r="A204" s="65"/>
      <c r="B204" s="80"/>
      <c r="C204" s="66"/>
      <c r="D204" s="66"/>
      <c r="E204" s="66"/>
      <c r="F204" s="66"/>
      <c r="G204" s="66"/>
      <c r="H204" s="66"/>
      <c r="I204" s="66"/>
      <c r="J204" s="66"/>
      <c r="K204" s="66"/>
      <c r="L204" s="66"/>
      <c r="M204" s="66"/>
      <c r="N204" s="66"/>
      <c r="O204" s="66"/>
      <c r="P204" s="66"/>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c r="CD204" s="65"/>
      <c r="CE204" s="65"/>
      <c r="CF204" s="65"/>
      <c r="CG204" s="65"/>
      <c r="CH204" s="65"/>
      <c r="CI204" s="65"/>
      <c r="CJ204" s="65"/>
      <c r="CK204" s="65"/>
      <c r="CL204" s="65"/>
      <c r="CM204" s="65"/>
      <c r="CN204" s="65"/>
      <c r="CO204" s="65"/>
      <c r="CP204" s="65"/>
      <c r="CQ204" s="65"/>
      <c r="CR204" s="65"/>
      <c r="CS204" s="65"/>
      <c r="CT204" s="65"/>
      <c r="CU204" s="65"/>
      <c r="CV204" s="65"/>
      <c r="CW204" s="65"/>
      <c r="CX204" s="65"/>
      <c r="CY204" s="65"/>
      <c r="CZ204" s="66"/>
    </row>
    <row r="205" spans="1:104" ht="14.25" customHeight="1">
      <c r="A205" s="65"/>
      <c r="B205" s="80"/>
      <c r="C205" s="66"/>
      <c r="D205" s="66"/>
      <c r="E205" s="66"/>
      <c r="F205" s="66"/>
      <c r="G205" s="66"/>
      <c r="H205" s="66"/>
      <c r="I205" s="66"/>
      <c r="J205" s="66"/>
      <c r="K205" s="66"/>
      <c r="L205" s="66"/>
      <c r="M205" s="66"/>
      <c r="N205" s="66"/>
      <c r="O205" s="66"/>
      <c r="P205" s="66"/>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6"/>
    </row>
    <row r="206" spans="1:104" ht="14.25" customHeight="1">
      <c r="A206" s="65"/>
      <c r="B206" s="80"/>
      <c r="C206" s="66"/>
      <c r="D206" s="66"/>
      <c r="E206" s="66"/>
      <c r="F206" s="66"/>
      <c r="G206" s="66"/>
      <c r="H206" s="66"/>
      <c r="I206" s="66"/>
      <c r="J206" s="66"/>
      <c r="K206" s="66"/>
      <c r="L206" s="66"/>
      <c r="M206" s="66"/>
      <c r="N206" s="66"/>
      <c r="O206" s="66"/>
      <c r="P206" s="66"/>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c r="CC206" s="65"/>
      <c r="CD206" s="65"/>
      <c r="CE206" s="65"/>
      <c r="CF206" s="65"/>
      <c r="CG206" s="65"/>
      <c r="CH206" s="65"/>
      <c r="CI206" s="65"/>
      <c r="CJ206" s="65"/>
      <c r="CK206" s="65"/>
      <c r="CL206" s="65"/>
      <c r="CM206" s="65"/>
      <c r="CN206" s="65"/>
      <c r="CO206" s="65"/>
      <c r="CP206" s="65"/>
      <c r="CQ206" s="65"/>
      <c r="CR206" s="65"/>
      <c r="CS206" s="65"/>
      <c r="CT206" s="65"/>
      <c r="CU206" s="65"/>
      <c r="CV206" s="65"/>
      <c r="CW206" s="65"/>
      <c r="CX206" s="65"/>
      <c r="CY206" s="65"/>
      <c r="CZ206" s="66"/>
    </row>
    <row r="207" spans="1:104" ht="14.25" customHeight="1">
      <c r="A207" s="65"/>
      <c r="B207" s="80"/>
      <c r="C207" s="66"/>
      <c r="D207" s="66"/>
      <c r="E207" s="66"/>
      <c r="F207" s="66"/>
      <c r="G207" s="66"/>
      <c r="H207" s="66"/>
      <c r="I207" s="66"/>
      <c r="J207" s="66"/>
      <c r="K207" s="66"/>
      <c r="L207" s="66"/>
      <c r="M207" s="66"/>
      <c r="N207" s="66"/>
      <c r="O207" s="66"/>
      <c r="P207" s="66"/>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6"/>
    </row>
    <row r="208" spans="1:104" ht="14.25" customHeight="1">
      <c r="A208" s="65"/>
      <c r="B208" s="80"/>
      <c r="C208" s="66"/>
      <c r="D208" s="66"/>
      <c r="E208" s="66"/>
      <c r="F208" s="66"/>
      <c r="G208" s="66"/>
      <c r="H208" s="66"/>
      <c r="I208" s="66"/>
      <c r="J208" s="66"/>
      <c r="K208" s="66"/>
      <c r="L208" s="66"/>
      <c r="M208" s="66"/>
      <c r="N208" s="66"/>
      <c r="O208" s="66"/>
      <c r="P208" s="66"/>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c r="CC208" s="65"/>
      <c r="CD208" s="65"/>
      <c r="CE208" s="65"/>
      <c r="CF208" s="65"/>
      <c r="CG208" s="65"/>
      <c r="CH208" s="65"/>
      <c r="CI208" s="65"/>
      <c r="CJ208" s="65"/>
      <c r="CK208" s="65"/>
      <c r="CL208" s="65"/>
      <c r="CM208" s="65"/>
      <c r="CN208" s="65"/>
      <c r="CO208" s="65"/>
      <c r="CP208" s="65"/>
      <c r="CQ208" s="65"/>
      <c r="CR208" s="65"/>
      <c r="CS208" s="65"/>
      <c r="CT208" s="65"/>
      <c r="CU208" s="65"/>
      <c r="CV208" s="65"/>
      <c r="CW208" s="65"/>
      <c r="CX208" s="65"/>
      <c r="CY208" s="65"/>
      <c r="CZ208" s="66"/>
    </row>
    <row r="209" spans="1:104" ht="14.25" customHeight="1">
      <c r="A209" s="65"/>
      <c r="B209" s="80"/>
      <c r="C209" s="66"/>
      <c r="D209" s="66"/>
      <c r="E209" s="66"/>
      <c r="F209" s="66"/>
      <c r="G209" s="66"/>
      <c r="H209" s="66"/>
      <c r="I209" s="66"/>
      <c r="J209" s="66"/>
      <c r="K209" s="66"/>
      <c r="L209" s="66"/>
      <c r="M209" s="66"/>
      <c r="N209" s="66"/>
      <c r="O209" s="66"/>
      <c r="P209" s="66"/>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c r="CC209" s="65"/>
      <c r="CD209" s="65"/>
      <c r="CE209" s="65"/>
      <c r="CF209" s="65"/>
      <c r="CG209" s="65"/>
      <c r="CH209" s="65"/>
      <c r="CI209" s="65"/>
      <c r="CJ209" s="65"/>
      <c r="CK209" s="65"/>
      <c r="CL209" s="65"/>
      <c r="CM209" s="65"/>
      <c r="CN209" s="65"/>
      <c r="CO209" s="65"/>
      <c r="CP209" s="65"/>
      <c r="CQ209" s="65"/>
      <c r="CR209" s="65"/>
      <c r="CS209" s="65"/>
      <c r="CT209" s="65"/>
      <c r="CU209" s="65"/>
      <c r="CV209" s="65"/>
      <c r="CW209" s="65"/>
      <c r="CX209" s="65"/>
      <c r="CY209" s="65"/>
      <c r="CZ209" s="66"/>
    </row>
    <row r="210" spans="1:104" ht="14.25" customHeight="1">
      <c r="A210" s="65"/>
      <c r="B210" s="80"/>
      <c r="C210" s="66"/>
      <c r="D210" s="66"/>
      <c r="E210" s="66"/>
      <c r="F210" s="66"/>
      <c r="G210" s="66"/>
      <c r="H210" s="66"/>
      <c r="I210" s="66"/>
      <c r="J210" s="66"/>
      <c r="K210" s="66"/>
      <c r="L210" s="66"/>
      <c r="M210" s="66"/>
      <c r="N210" s="66"/>
      <c r="O210" s="66"/>
      <c r="P210" s="66"/>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c r="CC210" s="65"/>
      <c r="CD210" s="65"/>
      <c r="CE210" s="65"/>
      <c r="CF210" s="65"/>
      <c r="CG210" s="65"/>
      <c r="CH210" s="65"/>
      <c r="CI210" s="65"/>
      <c r="CJ210" s="65"/>
      <c r="CK210" s="65"/>
      <c r="CL210" s="65"/>
      <c r="CM210" s="65"/>
      <c r="CN210" s="65"/>
      <c r="CO210" s="65"/>
      <c r="CP210" s="65"/>
      <c r="CQ210" s="65"/>
      <c r="CR210" s="65"/>
      <c r="CS210" s="65"/>
      <c r="CT210" s="65"/>
      <c r="CU210" s="65"/>
      <c r="CV210" s="65"/>
      <c r="CW210" s="65"/>
      <c r="CX210" s="65"/>
      <c r="CY210" s="65"/>
      <c r="CZ210" s="66"/>
    </row>
    <row r="211" spans="1:104" ht="14.25" customHeight="1">
      <c r="A211" s="65"/>
      <c r="B211" s="80"/>
      <c r="C211" s="66"/>
      <c r="D211" s="66"/>
      <c r="E211" s="66"/>
      <c r="F211" s="66"/>
      <c r="G211" s="66"/>
      <c r="H211" s="66"/>
      <c r="I211" s="66"/>
      <c r="J211" s="66"/>
      <c r="K211" s="66"/>
      <c r="L211" s="66"/>
      <c r="M211" s="66"/>
      <c r="N211" s="66"/>
      <c r="O211" s="66"/>
      <c r="P211" s="66"/>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c r="CC211" s="65"/>
      <c r="CD211" s="65"/>
      <c r="CE211" s="65"/>
      <c r="CF211" s="65"/>
      <c r="CG211" s="65"/>
      <c r="CH211" s="65"/>
      <c r="CI211" s="65"/>
      <c r="CJ211" s="65"/>
      <c r="CK211" s="65"/>
      <c r="CL211" s="65"/>
      <c r="CM211" s="65"/>
      <c r="CN211" s="65"/>
      <c r="CO211" s="65"/>
      <c r="CP211" s="65"/>
      <c r="CQ211" s="65"/>
      <c r="CR211" s="65"/>
      <c r="CS211" s="65"/>
      <c r="CT211" s="65"/>
      <c r="CU211" s="65"/>
      <c r="CV211" s="65"/>
      <c r="CW211" s="65"/>
      <c r="CX211" s="65"/>
      <c r="CY211" s="65"/>
      <c r="CZ211" s="66"/>
    </row>
    <row r="212" spans="1:104" ht="14.25" customHeight="1">
      <c r="A212" s="65"/>
      <c r="B212" s="80"/>
      <c r="C212" s="66"/>
      <c r="D212" s="66"/>
      <c r="E212" s="66"/>
      <c r="F212" s="66"/>
      <c r="G212" s="66"/>
      <c r="H212" s="66"/>
      <c r="I212" s="66"/>
      <c r="J212" s="66"/>
      <c r="K212" s="66"/>
      <c r="L212" s="66"/>
      <c r="M212" s="66"/>
      <c r="N212" s="66"/>
      <c r="O212" s="66"/>
      <c r="P212" s="66"/>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c r="BY212" s="65"/>
      <c r="BZ212" s="65"/>
      <c r="CA212" s="65"/>
      <c r="CB212" s="65"/>
      <c r="CC212" s="65"/>
      <c r="CD212" s="65"/>
      <c r="CE212" s="65"/>
      <c r="CF212" s="65"/>
      <c r="CG212" s="65"/>
      <c r="CH212" s="65"/>
      <c r="CI212" s="65"/>
      <c r="CJ212" s="65"/>
      <c r="CK212" s="65"/>
      <c r="CL212" s="65"/>
      <c r="CM212" s="65"/>
      <c r="CN212" s="65"/>
      <c r="CO212" s="65"/>
      <c r="CP212" s="65"/>
      <c r="CQ212" s="65"/>
      <c r="CR212" s="65"/>
      <c r="CS212" s="65"/>
      <c r="CT212" s="65"/>
      <c r="CU212" s="65"/>
      <c r="CV212" s="65"/>
      <c r="CW212" s="65"/>
      <c r="CX212" s="65"/>
      <c r="CY212" s="65"/>
      <c r="CZ212" s="66"/>
    </row>
    <row r="213" spans="1:104" ht="14.25" customHeight="1">
      <c r="A213" s="65"/>
      <c r="B213" s="80"/>
      <c r="C213" s="66"/>
      <c r="D213" s="66"/>
      <c r="E213" s="66"/>
      <c r="F213" s="66"/>
      <c r="G213" s="66"/>
      <c r="H213" s="66"/>
      <c r="I213" s="66"/>
      <c r="J213" s="66"/>
      <c r="K213" s="66"/>
      <c r="L213" s="66"/>
      <c r="M213" s="66"/>
      <c r="N213" s="66"/>
      <c r="O213" s="66"/>
      <c r="P213" s="66"/>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6"/>
    </row>
    <row r="214" spans="1:104" ht="14.25" customHeight="1">
      <c r="A214" s="65"/>
      <c r="B214" s="80"/>
      <c r="C214" s="66"/>
      <c r="D214" s="66"/>
      <c r="E214" s="66"/>
      <c r="F214" s="66"/>
      <c r="G214" s="66"/>
      <c r="H214" s="66"/>
      <c r="I214" s="66"/>
      <c r="J214" s="66"/>
      <c r="K214" s="66"/>
      <c r="L214" s="66"/>
      <c r="M214" s="66"/>
      <c r="N214" s="66"/>
      <c r="O214" s="66"/>
      <c r="P214" s="66"/>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65"/>
      <c r="CC214" s="65"/>
      <c r="CD214" s="65"/>
      <c r="CE214" s="65"/>
      <c r="CF214" s="65"/>
      <c r="CG214" s="65"/>
      <c r="CH214" s="65"/>
      <c r="CI214" s="65"/>
      <c r="CJ214" s="65"/>
      <c r="CK214" s="65"/>
      <c r="CL214" s="65"/>
      <c r="CM214" s="65"/>
      <c r="CN214" s="65"/>
      <c r="CO214" s="65"/>
      <c r="CP214" s="65"/>
      <c r="CQ214" s="65"/>
      <c r="CR214" s="65"/>
      <c r="CS214" s="65"/>
      <c r="CT214" s="65"/>
      <c r="CU214" s="65"/>
      <c r="CV214" s="65"/>
      <c r="CW214" s="65"/>
      <c r="CX214" s="65"/>
      <c r="CY214" s="65"/>
      <c r="CZ214" s="66"/>
    </row>
    <row r="215" spans="1:104" ht="14.25" customHeight="1">
      <c r="A215" s="65"/>
      <c r="B215" s="80"/>
      <c r="C215" s="66"/>
      <c r="D215" s="66"/>
      <c r="E215" s="66"/>
      <c r="F215" s="66"/>
      <c r="G215" s="66"/>
      <c r="H215" s="66"/>
      <c r="I215" s="66"/>
      <c r="J215" s="66"/>
      <c r="K215" s="66"/>
      <c r="L215" s="66"/>
      <c r="M215" s="66"/>
      <c r="N215" s="66"/>
      <c r="O215" s="66"/>
      <c r="P215" s="66"/>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c r="BY215" s="65"/>
      <c r="BZ215" s="65"/>
      <c r="CA215" s="65"/>
      <c r="CB215" s="65"/>
      <c r="CC215" s="65"/>
      <c r="CD215" s="65"/>
      <c r="CE215" s="65"/>
      <c r="CF215" s="65"/>
      <c r="CG215" s="65"/>
      <c r="CH215" s="65"/>
      <c r="CI215" s="65"/>
      <c r="CJ215" s="65"/>
      <c r="CK215" s="65"/>
      <c r="CL215" s="65"/>
      <c r="CM215" s="65"/>
      <c r="CN215" s="65"/>
      <c r="CO215" s="65"/>
      <c r="CP215" s="65"/>
      <c r="CQ215" s="65"/>
      <c r="CR215" s="65"/>
      <c r="CS215" s="65"/>
      <c r="CT215" s="65"/>
      <c r="CU215" s="65"/>
      <c r="CV215" s="65"/>
      <c r="CW215" s="65"/>
      <c r="CX215" s="65"/>
      <c r="CY215" s="65"/>
      <c r="CZ215" s="66"/>
    </row>
    <row r="216" spans="1:104" ht="14.25" customHeight="1">
      <c r="A216" s="65"/>
      <c r="B216" s="80"/>
      <c r="C216" s="66"/>
      <c r="D216" s="66"/>
      <c r="E216" s="66"/>
      <c r="F216" s="66"/>
      <c r="G216" s="66"/>
      <c r="H216" s="66"/>
      <c r="I216" s="66"/>
      <c r="J216" s="66"/>
      <c r="K216" s="66"/>
      <c r="L216" s="66"/>
      <c r="M216" s="66"/>
      <c r="N216" s="66"/>
      <c r="O216" s="66"/>
      <c r="P216" s="66"/>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c r="BY216" s="65"/>
      <c r="BZ216" s="65"/>
      <c r="CA216" s="65"/>
      <c r="CB216" s="65"/>
      <c r="CC216" s="65"/>
      <c r="CD216" s="65"/>
      <c r="CE216" s="65"/>
      <c r="CF216" s="65"/>
      <c r="CG216" s="65"/>
      <c r="CH216" s="65"/>
      <c r="CI216" s="65"/>
      <c r="CJ216" s="65"/>
      <c r="CK216" s="65"/>
      <c r="CL216" s="65"/>
      <c r="CM216" s="65"/>
      <c r="CN216" s="65"/>
      <c r="CO216" s="65"/>
      <c r="CP216" s="65"/>
      <c r="CQ216" s="65"/>
      <c r="CR216" s="65"/>
      <c r="CS216" s="65"/>
      <c r="CT216" s="65"/>
      <c r="CU216" s="65"/>
      <c r="CV216" s="65"/>
      <c r="CW216" s="65"/>
      <c r="CX216" s="65"/>
      <c r="CY216" s="65"/>
      <c r="CZ216" s="66"/>
    </row>
    <row r="217" spans="1:104" ht="14.25" customHeight="1">
      <c r="A217" s="65"/>
      <c r="B217" s="80"/>
      <c r="C217" s="66"/>
      <c r="D217" s="66"/>
      <c r="E217" s="66"/>
      <c r="F217" s="66"/>
      <c r="G217" s="66"/>
      <c r="H217" s="66"/>
      <c r="I217" s="66"/>
      <c r="J217" s="66"/>
      <c r="K217" s="66"/>
      <c r="L217" s="66"/>
      <c r="M217" s="66"/>
      <c r="N217" s="66"/>
      <c r="O217" s="66"/>
      <c r="P217" s="66"/>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c r="CC217" s="65"/>
      <c r="CD217" s="65"/>
      <c r="CE217" s="65"/>
      <c r="CF217" s="65"/>
      <c r="CG217" s="65"/>
      <c r="CH217" s="65"/>
      <c r="CI217" s="65"/>
      <c r="CJ217" s="65"/>
      <c r="CK217" s="65"/>
      <c r="CL217" s="65"/>
      <c r="CM217" s="65"/>
      <c r="CN217" s="65"/>
      <c r="CO217" s="65"/>
      <c r="CP217" s="65"/>
      <c r="CQ217" s="65"/>
      <c r="CR217" s="65"/>
      <c r="CS217" s="65"/>
      <c r="CT217" s="65"/>
      <c r="CU217" s="65"/>
      <c r="CV217" s="65"/>
      <c r="CW217" s="65"/>
      <c r="CX217" s="65"/>
      <c r="CY217" s="65"/>
      <c r="CZ217" s="66"/>
    </row>
    <row r="218" spans="1:104" ht="14.25" customHeight="1">
      <c r="A218" s="65"/>
      <c r="B218" s="80"/>
      <c r="C218" s="66"/>
      <c r="D218" s="66"/>
      <c r="E218" s="66"/>
      <c r="F218" s="66"/>
      <c r="G218" s="66"/>
      <c r="H218" s="66"/>
      <c r="I218" s="66"/>
      <c r="J218" s="66"/>
      <c r="K218" s="66"/>
      <c r="L218" s="66"/>
      <c r="M218" s="66"/>
      <c r="N218" s="66"/>
      <c r="O218" s="66"/>
      <c r="P218" s="66"/>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5"/>
      <c r="BZ218" s="65"/>
      <c r="CA218" s="65"/>
      <c r="CB218" s="65"/>
      <c r="CC218" s="65"/>
      <c r="CD218" s="65"/>
      <c r="CE218" s="65"/>
      <c r="CF218" s="65"/>
      <c r="CG218" s="65"/>
      <c r="CH218" s="65"/>
      <c r="CI218" s="65"/>
      <c r="CJ218" s="65"/>
      <c r="CK218" s="65"/>
      <c r="CL218" s="65"/>
      <c r="CM218" s="65"/>
      <c r="CN218" s="65"/>
      <c r="CO218" s="65"/>
      <c r="CP218" s="65"/>
      <c r="CQ218" s="65"/>
      <c r="CR218" s="65"/>
      <c r="CS218" s="65"/>
      <c r="CT218" s="65"/>
      <c r="CU218" s="65"/>
      <c r="CV218" s="65"/>
      <c r="CW218" s="65"/>
      <c r="CX218" s="65"/>
      <c r="CY218" s="65"/>
      <c r="CZ218" s="66"/>
    </row>
    <row r="219" spans="1:104" ht="14.25" customHeight="1">
      <c r="A219" s="65"/>
      <c r="B219" s="80"/>
      <c r="C219" s="66"/>
      <c r="D219" s="66"/>
      <c r="E219" s="66"/>
      <c r="F219" s="66"/>
      <c r="G219" s="66"/>
      <c r="H219" s="66"/>
      <c r="I219" s="66"/>
      <c r="J219" s="66"/>
      <c r="K219" s="66"/>
      <c r="L219" s="66"/>
      <c r="M219" s="66"/>
      <c r="N219" s="66"/>
      <c r="O219" s="66"/>
      <c r="P219" s="66"/>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c r="CC219" s="65"/>
      <c r="CD219" s="65"/>
      <c r="CE219" s="65"/>
      <c r="CF219" s="65"/>
      <c r="CG219" s="65"/>
      <c r="CH219" s="65"/>
      <c r="CI219" s="65"/>
      <c r="CJ219" s="65"/>
      <c r="CK219" s="65"/>
      <c r="CL219" s="65"/>
      <c r="CM219" s="65"/>
      <c r="CN219" s="65"/>
      <c r="CO219" s="65"/>
      <c r="CP219" s="65"/>
      <c r="CQ219" s="65"/>
      <c r="CR219" s="65"/>
      <c r="CS219" s="65"/>
      <c r="CT219" s="65"/>
      <c r="CU219" s="65"/>
      <c r="CV219" s="65"/>
      <c r="CW219" s="65"/>
      <c r="CX219" s="65"/>
      <c r="CY219" s="65"/>
      <c r="CZ219" s="66"/>
    </row>
    <row r="220" spans="1:104" ht="14.25" customHeight="1">
      <c r="A220" s="65"/>
      <c r="B220" s="80"/>
      <c r="C220" s="66"/>
      <c r="D220" s="66"/>
      <c r="E220" s="66"/>
      <c r="F220" s="66"/>
      <c r="G220" s="66"/>
      <c r="H220" s="66"/>
      <c r="I220" s="66"/>
      <c r="J220" s="66"/>
      <c r="K220" s="66"/>
      <c r="L220" s="66"/>
      <c r="M220" s="66"/>
      <c r="N220" s="66"/>
      <c r="O220" s="66"/>
      <c r="P220" s="66"/>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c r="CD220" s="65"/>
      <c r="CE220" s="65"/>
      <c r="CF220" s="65"/>
      <c r="CG220" s="65"/>
      <c r="CH220" s="65"/>
      <c r="CI220" s="65"/>
      <c r="CJ220" s="65"/>
      <c r="CK220" s="65"/>
      <c r="CL220" s="65"/>
      <c r="CM220" s="65"/>
      <c r="CN220" s="65"/>
      <c r="CO220" s="65"/>
      <c r="CP220" s="65"/>
      <c r="CQ220" s="65"/>
      <c r="CR220" s="65"/>
      <c r="CS220" s="65"/>
      <c r="CT220" s="65"/>
      <c r="CU220" s="65"/>
      <c r="CV220" s="65"/>
      <c r="CW220" s="65"/>
      <c r="CX220" s="65"/>
      <c r="CY220" s="65"/>
      <c r="CZ220" s="66"/>
    </row>
    <row r="221" spans="1:104" ht="14.25" customHeight="1">
      <c r="A221" s="65"/>
      <c r="B221" s="80"/>
      <c r="C221" s="66"/>
      <c r="D221" s="66"/>
      <c r="E221" s="66"/>
      <c r="F221" s="66"/>
      <c r="G221" s="66"/>
      <c r="H221" s="66"/>
      <c r="I221" s="66"/>
      <c r="J221" s="66"/>
      <c r="K221" s="66"/>
      <c r="L221" s="66"/>
      <c r="M221" s="66"/>
      <c r="N221" s="66"/>
      <c r="O221" s="66"/>
      <c r="P221" s="66"/>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c r="CB221" s="65"/>
      <c r="CC221" s="65"/>
      <c r="CD221" s="65"/>
      <c r="CE221" s="65"/>
      <c r="CF221" s="65"/>
      <c r="CG221" s="65"/>
      <c r="CH221" s="65"/>
      <c r="CI221" s="65"/>
      <c r="CJ221" s="65"/>
      <c r="CK221" s="65"/>
      <c r="CL221" s="65"/>
      <c r="CM221" s="65"/>
      <c r="CN221" s="65"/>
      <c r="CO221" s="65"/>
      <c r="CP221" s="65"/>
      <c r="CQ221" s="65"/>
      <c r="CR221" s="65"/>
      <c r="CS221" s="65"/>
      <c r="CT221" s="65"/>
      <c r="CU221" s="65"/>
      <c r="CV221" s="65"/>
      <c r="CW221" s="65"/>
      <c r="CX221" s="65"/>
      <c r="CY221" s="65"/>
      <c r="CZ221" s="66"/>
    </row>
    <row r="222" spans="1:104" ht="14.25" customHeight="1">
      <c r="A222" s="65"/>
      <c r="B222" s="80"/>
      <c r="C222" s="66"/>
      <c r="D222" s="66"/>
      <c r="E222" s="66"/>
      <c r="F222" s="66"/>
      <c r="G222" s="66"/>
      <c r="H222" s="66"/>
      <c r="I222" s="66"/>
      <c r="J222" s="66"/>
      <c r="K222" s="66"/>
      <c r="L222" s="66"/>
      <c r="M222" s="66"/>
      <c r="N222" s="66"/>
      <c r="O222" s="66"/>
      <c r="P222" s="66"/>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5"/>
      <c r="CZ222" s="66"/>
    </row>
    <row r="223" spans="1:104" ht="14.25" customHeight="1">
      <c r="A223" s="65"/>
      <c r="B223" s="80"/>
      <c r="C223" s="66"/>
      <c r="D223" s="66"/>
      <c r="E223" s="66"/>
      <c r="F223" s="66"/>
      <c r="G223" s="66"/>
      <c r="H223" s="66"/>
      <c r="I223" s="66"/>
      <c r="J223" s="66"/>
      <c r="K223" s="66"/>
      <c r="L223" s="66"/>
      <c r="M223" s="66"/>
      <c r="N223" s="66"/>
      <c r="O223" s="66"/>
      <c r="P223" s="66"/>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c r="BY223" s="65"/>
      <c r="BZ223" s="65"/>
      <c r="CA223" s="65"/>
      <c r="CB223" s="65"/>
      <c r="CC223" s="65"/>
      <c r="CD223" s="65"/>
      <c r="CE223" s="65"/>
      <c r="CF223" s="65"/>
      <c r="CG223" s="65"/>
      <c r="CH223" s="65"/>
      <c r="CI223" s="65"/>
      <c r="CJ223" s="65"/>
      <c r="CK223" s="65"/>
      <c r="CL223" s="65"/>
      <c r="CM223" s="65"/>
      <c r="CN223" s="65"/>
      <c r="CO223" s="65"/>
      <c r="CP223" s="65"/>
      <c r="CQ223" s="65"/>
      <c r="CR223" s="65"/>
      <c r="CS223" s="65"/>
      <c r="CT223" s="65"/>
      <c r="CU223" s="65"/>
      <c r="CV223" s="65"/>
      <c r="CW223" s="65"/>
      <c r="CX223" s="65"/>
      <c r="CY223" s="65"/>
      <c r="CZ223" s="66"/>
    </row>
    <row r="224" spans="1:104" ht="14.25" customHeight="1">
      <c r="A224" s="65"/>
      <c r="B224" s="80"/>
      <c r="C224" s="66"/>
      <c r="D224" s="66"/>
      <c r="E224" s="66"/>
      <c r="F224" s="66"/>
      <c r="G224" s="66"/>
      <c r="H224" s="66"/>
      <c r="I224" s="66"/>
      <c r="J224" s="66"/>
      <c r="K224" s="66"/>
      <c r="L224" s="66"/>
      <c r="M224" s="66"/>
      <c r="N224" s="66"/>
      <c r="O224" s="66"/>
      <c r="P224" s="66"/>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c r="BY224" s="65"/>
      <c r="BZ224" s="65"/>
      <c r="CA224" s="65"/>
      <c r="CB224" s="65"/>
      <c r="CC224" s="65"/>
      <c r="CD224" s="65"/>
      <c r="CE224" s="65"/>
      <c r="CF224" s="65"/>
      <c r="CG224" s="65"/>
      <c r="CH224" s="65"/>
      <c r="CI224" s="65"/>
      <c r="CJ224" s="65"/>
      <c r="CK224" s="65"/>
      <c r="CL224" s="65"/>
      <c r="CM224" s="65"/>
      <c r="CN224" s="65"/>
      <c r="CO224" s="65"/>
      <c r="CP224" s="65"/>
      <c r="CQ224" s="65"/>
      <c r="CR224" s="65"/>
      <c r="CS224" s="65"/>
      <c r="CT224" s="65"/>
      <c r="CU224" s="65"/>
      <c r="CV224" s="65"/>
      <c r="CW224" s="65"/>
      <c r="CX224" s="65"/>
      <c r="CY224" s="65"/>
      <c r="CZ224" s="66"/>
    </row>
    <row r="225" spans="1:104" ht="14.25" customHeight="1">
      <c r="A225" s="65"/>
      <c r="B225" s="80"/>
      <c r="C225" s="66"/>
      <c r="D225" s="66"/>
      <c r="E225" s="66"/>
      <c r="F225" s="66"/>
      <c r="G225" s="66"/>
      <c r="H225" s="66"/>
      <c r="I225" s="66"/>
      <c r="J225" s="66"/>
      <c r="K225" s="66"/>
      <c r="L225" s="66"/>
      <c r="M225" s="66"/>
      <c r="N225" s="66"/>
      <c r="O225" s="66"/>
      <c r="P225" s="66"/>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6"/>
    </row>
    <row r="226" spans="1:104" ht="14.25" customHeight="1">
      <c r="A226" s="65"/>
      <c r="B226" s="80"/>
      <c r="C226" s="66"/>
      <c r="D226" s="66"/>
      <c r="E226" s="66"/>
      <c r="F226" s="66"/>
      <c r="G226" s="66"/>
      <c r="H226" s="66"/>
      <c r="I226" s="66"/>
      <c r="J226" s="66"/>
      <c r="K226" s="66"/>
      <c r="L226" s="66"/>
      <c r="M226" s="66"/>
      <c r="N226" s="66"/>
      <c r="O226" s="66"/>
      <c r="P226" s="66"/>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CF226" s="65"/>
      <c r="CG226" s="65"/>
      <c r="CH226" s="65"/>
      <c r="CI226" s="65"/>
      <c r="CJ226" s="65"/>
      <c r="CK226" s="65"/>
      <c r="CL226" s="65"/>
      <c r="CM226" s="65"/>
      <c r="CN226" s="65"/>
      <c r="CO226" s="65"/>
      <c r="CP226" s="65"/>
      <c r="CQ226" s="65"/>
      <c r="CR226" s="65"/>
      <c r="CS226" s="65"/>
      <c r="CT226" s="65"/>
      <c r="CU226" s="65"/>
      <c r="CV226" s="65"/>
      <c r="CW226" s="65"/>
      <c r="CX226" s="65"/>
      <c r="CY226" s="65"/>
      <c r="CZ226" s="66"/>
    </row>
    <row r="227" spans="1:104" ht="14.25" customHeight="1">
      <c r="A227" s="65"/>
      <c r="B227" s="80"/>
      <c r="C227" s="66"/>
      <c r="D227" s="66"/>
      <c r="E227" s="66"/>
      <c r="F227" s="66"/>
      <c r="G227" s="66"/>
      <c r="H227" s="66"/>
      <c r="I227" s="66"/>
      <c r="J227" s="66"/>
      <c r="K227" s="66"/>
      <c r="L227" s="66"/>
      <c r="M227" s="66"/>
      <c r="N227" s="66"/>
      <c r="O227" s="66"/>
      <c r="P227" s="66"/>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c r="CE227" s="65"/>
      <c r="CF227" s="65"/>
      <c r="CG227" s="65"/>
      <c r="CH227" s="65"/>
      <c r="CI227" s="65"/>
      <c r="CJ227" s="65"/>
      <c r="CK227" s="65"/>
      <c r="CL227" s="65"/>
      <c r="CM227" s="65"/>
      <c r="CN227" s="65"/>
      <c r="CO227" s="65"/>
      <c r="CP227" s="65"/>
      <c r="CQ227" s="65"/>
      <c r="CR227" s="65"/>
      <c r="CS227" s="65"/>
      <c r="CT227" s="65"/>
      <c r="CU227" s="65"/>
      <c r="CV227" s="65"/>
      <c r="CW227" s="65"/>
      <c r="CX227" s="65"/>
      <c r="CY227" s="65"/>
      <c r="CZ227" s="66"/>
    </row>
    <row r="228" spans="1:104" ht="14.25" customHeight="1">
      <c r="A228" s="65"/>
      <c r="B228" s="80"/>
      <c r="C228" s="66"/>
      <c r="D228" s="66"/>
      <c r="E228" s="66"/>
      <c r="F228" s="66"/>
      <c r="G228" s="66"/>
      <c r="H228" s="66"/>
      <c r="I228" s="66"/>
      <c r="J228" s="66"/>
      <c r="K228" s="66"/>
      <c r="L228" s="66"/>
      <c r="M228" s="66"/>
      <c r="N228" s="66"/>
      <c r="O228" s="66"/>
      <c r="P228" s="66"/>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5"/>
      <c r="CZ228" s="66"/>
    </row>
    <row r="229" spans="1:104" ht="14.25" customHeight="1">
      <c r="A229" s="65"/>
      <c r="B229" s="80"/>
      <c r="C229" s="66"/>
      <c r="D229" s="66"/>
      <c r="E229" s="66"/>
      <c r="F229" s="66"/>
      <c r="G229" s="66"/>
      <c r="H229" s="66"/>
      <c r="I229" s="66"/>
      <c r="J229" s="66"/>
      <c r="K229" s="66"/>
      <c r="L229" s="66"/>
      <c r="M229" s="66"/>
      <c r="N229" s="66"/>
      <c r="O229" s="66"/>
      <c r="P229" s="66"/>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c r="CE229" s="65"/>
      <c r="CF229" s="65"/>
      <c r="CG229" s="65"/>
      <c r="CH229" s="65"/>
      <c r="CI229" s="65"/>
      <c r="CJ229" s="65"/>
      <c r="CK229" s="65"/>
      <c r="CL229" s="65"/>
      <c r="CM229" s="65"/>
      <c r="CN229" s="65"/>
      <c r="CO229" s="65"/>
      <c r="CP229" s="65"/>
      <c r="CQ229" s="65"/>
      <c r="CR229" s="65"/>
      <c r="CS229" s="65"/>
      <c r="CT229" s="65"/>
      <c r="CU229" s="65"/>
      <c r="CV229" s="65"/>
      <c r="CW229" s="65"/>
      <c r="CX229" s="65"/>
      <c r="CY229" s="65"/>
      <c r="CZ229" s="66"/>
    </row>
    <row r="230" spans="1:104" ht="14.25" customHeight="1">
      <c r="A230" s="65"/>
      <c r="B230" s="80"/>
      <c r="C230" s="66"/>
      <c r="D230" s="66"/>
      <c r="E230" s="66"/>
      <c r="F230" s="66"/>
      <c r="G230" s="66"/>
      <c r="H230" s="66"/>
      <c r="I230" s="66"/>
      <c r="J230" s="66"/>
      <c r="K230" s="66"/>
      <c r="L230" s="66"/>
      <c r="M230" s="66"/>
      <c r="N230" s="66"/>
      <c r="O230" s="66"/>
      <c r="P230" s="66"/>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c r="CE230" s="65"/>
      <c r="CF230" s="65"/>
      <c r="CG230" s="65"/>
      <c r="CH230" s="65"/>
      <c r="CI230" s="65"/>
      <c r="CJ230" s="65"/>
      <c r="CK230" s="65"/>
      <c r="CL230" s="65"/>
      <c r="CM230" s="65"/>
      <c r="CN230" s="65"/>
      <c r="CO230" s="65"/>
      <c r="CP230" s="65"/>
      <c r="CQ230" s="65"/>
      <c r="CR230" s="65"/>
      <c r="CS230" s="65"/>
      <c r="CT230" s="65"/>
      <c r="CU230" s="65"/>
      <c r="CV230" s="65"/>
      <c r="CW230" s="65"/>
      <c r="CX230" s="65"/>
      <c r="CY230" s="65"/>
      <c r="CZ230" s="66"/>
    </row>
    <row r="231" spans="1:104" ht="14.25" customHeight="1">
      <c r="A231" s="65"/>
      <c r="B231" s="80"/>
      <c r="C231" s="66"/>
      <c r="D231" s="66"/>
      <c r="E231" s="66"/>
      <c r="F231" s="66"/>
      <c r="G231" s="66"/>
      <c r="H231" s="66"/>
      <c r="I231" s="66"/>
      <c r="J231" s="66"/>
      <c r="K231" s="66"/>
      <c r="L231" s="66"/>
      <c r="M231" s="66"/>
      <c r="N231" s="66"/>
      <c r="O231" s="66"/>
      <c r="P231" s="66"/>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c r="CE231" s="65"/>
      <c r="CF231" s="65"/>
      <c r="CG231" s="65"/>
      <c r="CH231" s="65"/>
      <c r="CI231" s="65"/>
      <c r="CJ231" s="65"/>
      <c r="CK231" s="65"/>
      <c r="CL231" s="65"/>
      <c r="CM231" s="65"/>
      <c r="CN231" s="65"/>
      <c r="CO231" s="65"/>
      <c r="CP231" s="65"/>
      <c r="CQ231" s="65"/>
      <c r="CR231" s="65"/>
      <c r="CS231" s="65"/>
      <c r="CT231" s="65"/>
      <c r="CU231" s="65"/>
      <c r="CV231" s="65"/>
      <c r="CW231" s="65"/>
      <c r="CX231" s="65"/>
      <c r="CY231" s="65"/>
      <c r="CZ231" s="66"/>
    </row>
    <row r="232" spans="1:104" ht="14.25" customHeight="1">
      <c r="A232" s="65"/>
      <c r="B232" s="80"/>
      <c r="C232" s="66"/>
      <c r="D232" s="66"/>
      <c r="E232" s="66"/>
      <c r="F232" s="66"/>
      <c r="G232" s="66"/>
      <c r="H232" s="66"/>
      <c r="I232" s="66"/>
      <c r="J232" s="66"/>
      <c r="K232" s="66"/>
      <c r="L232" s="66"/>
      <c r="M232" s="66"/>
      <c r="N232" s="66"/>
      <c r="O232" s="66"/>
      <c r="P232" s="66"/>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c r="CE232" s="65"/>
      <c r="CF232" s="65"/>
      <c r="CG232" s="65"/>
      <c r="CH232" s="65"/>
      <c r="CI232" s="65"/>
      <c r="CJ232" s="65"/>
      <c r="CK232" s="65"/>
      <c r="CL232" s="65"/>
      <c r="CM232" s="65"/>
      <c r="CN232" s="65"/>
      <c r="CO232" s="65"/>
      <c r="CP232" s="65"/>
      <c r="CQ232" s="65"/>
      <c r="CR232" s="65"/>
      <c r="CS232" s="65"/>
      <c r="CT232" s="65"/>
      <c r="CU232" s="65"/>
      <c r="CV232" s="65"/>
      <c r="CW232" s="65"/>
      <c r="CX232" s="65"/>
      <c r="CY232" s="65"/>
      <c r="CZ232" s="66"/>
    </row>
    <row r="233" spans="1:104" ht="14.25" customHeight="1">
      <c r="A233" s="65"/>
      <c r="B233" s="80"/>
      <c r="C233" s="66"/>
      <c r="D233" s="66"/>
      <c r="E233" s="66"/>
      <c r="F233" s="66"/>
      <c r="G233" s="66"/>
      <c r="H233" s="66"/>
      <c r="I233" s="66"/>
      <c r="J233" s="66"/>
      <c r="K233" s="66"/>
      <c r="L233" s="66"/>
      <c r="M233" s="66"/>
      <c r="N233" s="66"/>
      <c r="O233" s="66"/>
      <c r="P233" s="66"/>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c r="CE233" s="65"/>
      <c r="CF233" s="65"/>
      <c r="CG233" s="65"/>
      <c r="CH233" s="65"/>
      <c r="CI233" s="65"/>
      <c r="CJ233" s="65"/>
      <c r="CK233" s="65"/>
      <c r="CL233" s="65"/>
      <c r="CM233" s="65"/>
      <c r="CN233" s="65"/>
      <c r="CO233" s="65"/>
      <c r="CP233" s="65"/>
      <c r="CQ233" s="65"/>
      <c r="CR233" s="65"/>
      <c r="CS233" s="65"/>
      <c r="CT233" s="65"/>
      <c r="CU233" s="65"/>
      <c r="CV233" s="65"/>
      <c r="CW233" s="65"/>
      <c r="CX233" s="65"/>
      <c r="CY233" s="65"/>
      <c r="CZ233" s="66"/>
    </row>
    <row r="234" spans="1:104" ht="14.25" customHeight="1">
      <c r="A234" s="65"/>
      <c r="B234" s="80"/>
      <c r="C234" s="66"/>
      <c r="D234" s="66"/>
      <c r="E234" s="66"/>
      <c r="F234" s="66"/>
      <c r="G234" s="66"/>
      <c r="H234" s="66"/>
      <c r="I234" s="66"/>
      <c r="J234" s="66"/>
      <c r="K234" s="66"/>
      <c r="L234" s="66"/>
      <c r="M234" s="66"/>
      <c r="N234" s="66"/>
      <c r="O234" s="66"/>
      <c r="P234" s="66"/>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c r="CE234" s="65"/>
      <c r="CF234" s="65"/>
      <c r="CG234" s="65"/>
      <c r="CH234" s="65"/>
      <c r="CI234" s="65"/>
      <c r="CJ234" s="65"/>
      <c r="CK234" s="65"/>
      <c r="CL234" s="65"/>
      <c r="CM234" s="65"/>
      <c r="CN234" s="65"/>
      <c r="CO234" s="65"/>
      <c r="CP234" s="65"/>
      <c r="CQ234" s="65"/>
      <c r="CR234" s="65"/>
      <c r="CS234" s="65"/>
      <c r="CT234" s="65"/>
      <c r="CU234" s="65"/>
      <c r="CV234" s="65"/>
      <c r="CW234" s="65"/>
      <c r="CX234" s="65"/>
      <c r="CY234" s="65"/>
      <c r="CZ234" s="66"/>
    </row>
    <row r="235" spans="1:104" ht="14.25" customHeight="1">
      <c r="A235" s="65"/>
      <c r="B235" s="80"/>
      <c r="C235" s="66"/>
      <c r="D235" s="66"/>
      <c r="E235" s="66"/>
      <c r="F235" s="66"/>
      <c r="G235" s="66"/>
      <c r="H235" s="66"/>
      <c r="I235" s="66"/>
      <c r="J235" s="66"/>
      <c r="K235" s="66"/>
      <c r="L235" s="66"/>
      <c r="M235" s="66"/>
      <c r="N235" s="66"/>
      <c r="O235" s="66"/>
      <c r="P235" s="66"/>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c r="CE235" s="65"/>
      <c r="CF235" s="65"/>
      <c r="CG235" s="65"/>
      <c r="CH235" s="65"/>
      <c r="CI235" s="65"/>
      <c r="CJ235" s="65"/>
      <c r="CK235" s="65"/>
      <c r="CL235" s="65"/>
      <c r="CM235" s="65"/>
      <c r="CN235" s="65"/>
      <c r="CO235" s="65"/>
      <c r="CP235" s="65"/>
      <c r="CQ235" s="65"/>
      <c r="CR235" s="65"/>
      <c r="CS235" s="65"/>
      <c r="CT235" s="65"/>
      <c r="CU235" s="65"/>
      <c r="CV235" s="65"/>
      <c r="CW235" s="65"/>
      <c r="CX235" s="65"/>
      <c r="CY235" s="65"/>
      <c r="CZ235" s="66"/>
    </row>
    <row r="236" spans="1:104" ht="14.25" customHeight="1">
      <c r="A236" s="65"/>
      <c r="B236" s="80"/>
      <c r="C236" s="66"/>
      <c r="D236" s="66"/>
      <c r="E236" s="66"/>
      <c r="F236" s="66"/>
      <c r="G236" s="66"/>
      <c r="H236" s="66"/>
      <c r="I236" s="66"/>
      <c r="J236" s="66"/>
      <c r="K236" s="66"/>
      <c r="L236" s="66"/>
      <c r="M236" s="66"/>
      <c r="N236" s="66"/>
      <c r="O236" s="66"/>
      <c r="P236" s="66"/>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c r="BY236" s="65"/>
      <c r="BZ236" s="65"/>
      <c r="CA236" s="65"/>
      <c r="CB236" s="65"/>
      <c r="CC236" s="65"/>
      <c r="CD236" s="65"/>
      <c r="CE236" s="65"/>
      <c r="CF236" s="65"/>
      <c r="CG236" s="65"/>
      <c r="CH236" s="65"/>
      <c r="CI236" s="65"/>
      <c r="CJ236" s="65"/>
      <c r="CK236" s="65"/>
      <c r="CL236" s="65"/>
      <c r="CM236" s="65"/>
      <c r="CN236" s="65"/>
      <c r="CO236" s="65"/>
      <c r="CP236" s="65"/>
      <c r="CQ236" s="65"/>
      <c r="CR236" s="65"/>
      <c r="CS236" s="65"/>
      <c r="CT236" s="65"/>
      <c r="CU236" s="65"/>
      <c r="CV236" s="65"/>
      <c r="CW236" s="65"/>
      <c r="CX236" s="65"/>
      <c r="CY236" s="65"/>
      <c r="CZ236" s="66"/>
    </row>
    <row r="237" spans="1:104" ht="14.25" customHeight="1">
      <c r="A237" s="65"/>
      <c r="B237" s="80"/>
      <c r="C237" s="66"/>
      <c r="D237" s="66"/>
      <c r="E237" s="66"/>
      <c r="F237" s="66"/>
      <c r="G237" s="66"/>
      <c r="H237" s="66"/>
      <c r="I237" s="66"/>
      <c r="J237" s="66"/>
      <c r="K237" s="66"/>
      <c r="L237" s="66"/>
      <c r="M237" s="66"/>
      <c r="N237" s="66"/>
      <c r="O237" s="66"/>
      <c r="P237" s="66"/>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c r="BY237" s="65"/>
      <c r="BZ237" s="65"/>
      <c r="CA237" s="65"/>
      <c r="CB237" s="65"/>
      <c r="CC237" s="65"/>
      <c r="CD237" s="65"/>
      <c r="CE237" s="65"/>
      <c r="CF237" s="65"/>
      <c r="CG237" s="65"/>
      <c r="CH237" s="65"/>
      <c r="CI237" s="65"/>
      <c r="CJ237" s="65"/>
      <c r="CK237" s="65"/>
      <c r="CL237" s="65"/>
      <c r="CM237" s="65"/>
      <c r="CN237" s="65"/>
      <c r="CO237" s="65"/>
      <c r="CP237" s="65"/>
      <c r="CQ237" s="65"/>
      <c r="CR237" s="65"/>
      <c r="CS237" s="65"/>
      <c r="CT237" s="65"/>
      <c r="CU237" s="65"/>
      <c r="CV237" s="65"/>
      <c r="CW237" s="65"/>
      <c r="CX237" s="65"/>
      <c r="CY237" s="65"/>
      <c r="CZ237" s="66"/>
    </row>
    <row r="238" spans="1:104" ht="14.25" customHeight="1">
      <c r="A238" s="65"/>
      <c r="B238" s="80"/>
      <c r="C238" s="66"/>
      <c r="D238" s="66"/>
      <c r="E238" s="66"/>
      <c r="F238" s="66"/>
      <c r="G238" s="66"/>
      <c r="H238" s="66"/>
      <c r="I238" s="66"/>
      <c r="J238" s="66"/>
      <c r="K238" s="66"/>
      <c r="L238" s="66"/>
      <c r="M238" s="66"/>
      <c r="N238" s="66"/>
      <c r="O238" s="66"/>
      <c r="P238" s="66"/>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c r="BY238" s="65"/>
      <c r="BZ238" s="65"/>
      <c r="CA238" s="65"/>
      <c r="CB238" s="65"/>
      <c r="CC238" s="65"/>
      <c r="CD238" s="65"/>
      <c r="CE238" s="65"/>
      <c r="CF238" s="65"/>
      <c r="CG238" s="65"/>
      <c r="CH238" s="65"/>
      <c r="CI238" s="65"/>
      <c r="CJ238" s="65"/>
      <c r="CK238" s="65"/>
      <c r="CL238" s="65"/>
      <c r="CM238" s="65"/>
      <c r="CN238" s="65"/>
      <c r="CO238" s="65"/>
      <c r="CP238" s="65"/>
      <c r="CQ238" s="65"/>
      <c r="CR238" s="65"/>
      <c r="CS238" s="65"/>
      <c r="CT238" s="65"/>
      <c r="CU238" s="65"/>
      <c r="CV238" s="65"/>
      <c r="CW238" s="65"/>
      <c r="CX238" s="65"/>
      <c r="CY238" s="65"/>
      <c r="CZ238" s="66"/>
    </row>
    <row r="239" spans="1:104" ht="14.25" customHeight="1">
      <c r="A239" s="65"/>
      <c r="B239" s="80"/>
      <c r="C239" s="66"/>
      <c r="D239" s="66"/>
      <c r="E239" s="66"/>
      <c r="F239" s="66"/>
      <c r="G239" s="66"/>
      <c r="H239" s="66"/>
      <c r="I239" s="66"/>
      <c r="J239" s="66"/>
      <c r="K239" s="66"/>
      <c r="L239" s="66"/>
      <c r="M239" s="66"/>
      <c r="N239" s="66"/>
      <c r="O239" s="66"/>
      <c r="P239" s="66"/>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6"/>
    </row>
    <row r="240" spans="1:104" ht="14.25" customHeight="1">
      <c r="A240" s="65"/>
      <c r="B240" s="80"/>
      <c r="C240" s="66"/>
      <c r="D240" s="66"/>
      <c r="E240" s="66"/>
      <c r="F240" s="66"/>
      <c r="G240" s="66"/>
      <c r="H240" s="66"/>
      <c r="I240" s="66"/>
      <c r="J240" s="66"/>
      <c r="K240" s="66"/>
      <c r="L240" s="66"/>
      <c r="M240" s="66"/>
      <c r="N240" s="66"/>
      <c r="O240" s="66"/>
      <c r="P240" s="66"/>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c r="CB240" s="65"/>
      <c r="CC240" s="65"/>
      <c r="CD240" s="65"/>
      <c r="CE240" s="65"/>
      <c r="CF240" s="65"/>
      <c r="CG240" s="65"/>
      <c r="CH240" s="65"/>
      <c r="CI240" s="65"/>
      <c r="CJ240" s="65"/>
      <c r="CK240" s="65"/>
      <c r="CL240" s="65"/>
      <c r="CM240" s="65"/>
      <c r="CN240" s="65"/>
      <c r="CO240" s="65"/>
      <c r="CP240" s="65"/>
      <c r="CQ240" s="65"/>
      <c r="CR240" s="65"/>
      <c r="CS240" s="65"/>
      <c r="CT240" s="65"/>
      <c r="CU240" s="65"/>
      <c r="CV240" s="65"/>
      <c r="CW240" s="65"/>
      <c r="CX240" s="65"/>
      <c r="CY240" s="65"/>
      <c r="CZ240" s="66"/>
    </row>
    <row r="241" spans="1:104" ht="14.25" customHeight="1">
      <c r="A241" s="65"/>
      <c r="B241" s="80"/>
      <c r="C241" s="66"/>
      <c r="D241" s="66"/>
      <c r="E241" s="66"/>
      <c r="F241" s="66"/>
      <c r="G241" s="66"/>
      <c r="H241" s="66"/>
      <c r="I241" s="66"/>
      <c r="J241" s="66"/>
      <c r="K241" s="66"/>
      <c r="L241" s="66"/>
      <c r="M241" s="66"/>
      <c r="N241" s="66"/>
      <c r="O241" s="66"/>
      <c r="P241" s="66"/>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c r="CB241" s="65"/>
      <c r="CC241" s="65"/>
      <c r="CD241" s="65"/>
      <c r="CE241" s="65"/>
      <c r="CF241" s="65"/>
      <c r="CG241" s="65"/>
      <c r="CH241" s="65"/>
      <c r="CI241" s="65"/>
      <c r="CJ241" s="65"/>
      <c r="CK241" s="65"/>
      <c r="CL241" s="65"/>
      <c r="CM241" s="65"/>
      <c r="CN241" s="65"/>
      <c r="CO241" s="65"/>
      <c r="CP241" s="65"/>
      <c r="CQ241" s="65"/>
      <c r="CR241" s="65"/>
      <c r="CS241" s="65"/>
      <c r="CT241" s="65"/>
      <c r="CU241" s="65"/>
      <c r="CV241" s="65"/>
      <c r="CW241" s="65"/>
      <c r="CX241" s="65"/>
      <c r="CY241" s="65"/>
      <c r="CZ241" s="66"/>
    </row>
    <row r="242" spans="1:104" ht="14.25" customHeight="1">
      <c r="A242" s="65"/>
      <c r="B242" s="80"/>
      <c r="C242" s="66"/>
      <c r="D242" s="66"/>
      <c r="E242" s="66"/>
      <c r="F242" s="66"/>
      <c r="G242" s="66"/>
      <c r="H242" s="66"/>
      <c r="I242" s="66"/>
      <c r="J242" s="66"/>
      <c r="K242" s="66"/>
      <c r="L242" s="66"/>
      <c r="M242" s="66"/>
      <c r="N242" s="66"/>
      <c r="O242" s="66"/>
      <c r="P242" s="66"/>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c r="CB242" s="65"/>
      <c r="CC242" s="65"/>
      <c r="CD242" s="65"/>
      <c r="CE242" s="65"/>
      <c r="CF242" s="65"/>
      <c r="CG242" s="65"/>
      <c r="CH242" s="65"/>
      <c r="CI242" s="65"/>
      <c r="CJ242" s="65"/>
      <c r="CK242" s="65"/>
      <c r="CL242" s="65"/>
      <c r="CM242" s="65"/>
      <c r="CN242" s="65"/>
      <c r="CO242" s="65"/>
      <c r="CP242" s="65"/>
      <c r="CQ242" s="65"/>
      <c r="CR242" s="65"/>
      <c r="CS242" s="65"/>
      <c r="CT242" s="65"/>
      <c r="CU242" s="65"/>
      <c r="CV242" s="65"/>
      <c r="CW242" s="65"/>
      <c r="CX242" s="65"/>
      <c r="CY242" s="65"/>
      <c r="CZ242" s="66"/>
    </row>
    <row r="243" spans="1:104" ht="14.25" customHeight="1">
      <c r="A243" s="65"/>
      <c r="B243" s="80"/>
      <c r="C243" s="66"/>
      <c r="D243" s="66"/>
      <c r="E243" s="66"/>
      <c r="F243" s="66"/>
      <c r="G243" s="66"/>
      <c r="H243" s="66"/>
      <c r="I243" s="66"/>
      <c r="J243" s="66"/>
      <c r="K243" s="66"/>
      <c r="L243" s="66"/>
      <c r="M243" s="66"/>
      <c r="N243" s="66"/>
      <c r="O243" s="66"/>
      <c r="P243" s="66"/>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c r="CB243" s="65"/>
      <c r="CC243" s="65"/>
      <c r="CD243" s="65"/>
      <c r="CE243" s="65"/>
      <c r="CF243" s="65"/>
      <c r="CG243" s="65"/>
      <c r="CH243" s="65"/>
      <c r="CI243" s="65"/>
      <c r="CJ243" s="65"/>
      <c r="CK243" s="65"/>
      <c r="CL243" s="65"/>
      <c r="CM243" s="65"/>
      <c r="CN243" s="65"/>
      <c r="CO243" s="65"/>
      <c r="CP243" s="65"/>
      <c r="CQ243" s="65"/>
      <c r="CR243" s="65"/>
      <c r="CS243" s="65"/>
      <c r="CT243" s="65"/>
      <c r="CU243" s="65"/>
      <c r="CV243" s="65"/>
      <c r="CW243" s="65"/>
      <c r="CX243" s="65"/>
      <c r="CY243" s="65"/>
      <c r="CZ243" s="66"/>
    </row>
    <row r="244" spans="1:104" ht="14.25" customHeight="1">
      <c r="A244" s="65"/>
      <c r="B244" s="80"/>
      <c r="C244" s="66"/>
      <c r="D244" s="66"/>
      <c r="E244" s="66"/>
      <c r="F244" s="66"/>
      <c r="G244" s="66"/>
      <c r="H244" s="66"/>
      <c r="I244" s="66"/>
      <c r="J244" s="66"/>
      <c r="K244" s="66"/>
      <c r="L244" s="66"/>
      <c r="M244" s="66"/>
      <c r="N244" s="66"/>
      <c r="O244" s="66"/>
      <c r="P244" s="66"/>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c r="CD244" s="65"/>
      <c r="CE244" s="65"/>
      <c r="CF244" s="65"/>
      <c r="CG244" s="65"/>
      <c r="CH244" s="65"/>
      <c r="CI244" s="65"/>
      <c r="CJ244" s="65"/>
      <c r="CK244" s="65"/>
      <c r="CL244" s="65"/>
      <c r="CM244" s="65"/>
      <c r="CN244" s="65"/>
      <c r="CO244" s="65"/>
      <c r="CP244" s="65"/>
      <c r="CQ244" s="65"/>
      <c r="CR244" s="65"/>
      <c r="CS244" s="65"/>
      <c r="CT244" s="65"/>
      <c r="CU244" s="65"/>
      <c r="CV244" s="65"/>
      <c r="CW244" s="65"/>
      <c r="CX244" s="65"/>
      <c r="CY244" s="65"/>
      <c r="CZ244" s="66"/>
    </row>
    <row r="245" spans="1:104" ht="14.25" customHeight="1">
      <c r="A245" s="65"/>
      <c r="B245" s="80"/>
      <c r="C245" s="66"/>
      <c r="D245" s="66"/>
      <c r="E245" s="66"/>
      <c r="F245" s="66"/>
      <c r="G245" s="66"/>
      <c r="H245" s="66"/>
      <c r="I245" s="66"/>
      <c r="J245" s="66"/>
      <c r="K245" s="66"/>
      <c r="L245" s="66"/>
      <c r="M245" s="66"/>
      <c r="N245" s="66"/>
      <c r="O245" s="66"/>
      <c r="P245" s="66"/>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c r="BY245" s="65"/>
      <c r="BZ245" s="65"/>
      <c r="CA245" s="65"/>
      <c r="CB245" s="65"/>
      <c r="CC245" s="65"/>
      <c r="CD245" s="65"/>
      <c r="CE245" s="65"/>
      <c r="CF245" s="65"/>
      <c r="CG245" s="65"/>
      <c r="CH245" s="65"/>
      <c r="CI245" s="65"/>
      <c r="CJ245" s="65"/>
      <c r="CK245" s="65"/>
      <c r="CL245" s="65"/>
      <c r="CM245" s="65"/>
      <c r="CN245" s="65"/>
      <c r="CO245" s="65"/>
      <c r="CP245" s="65"/>
      <c r="CQ245" s="65"/>
      <c r="CR245" s="65"/>
      <c r="CS245" s="65"/>
      <c r="CT245" s="65"/>
      <c r="CU245" s="65"/>
      <c r="CV245" s="65"/>
      <c r="CW245" s="65"/>
      <c r="CX245" s="65"/>
      <c r="CY245" s="65"/>
      <c r="CZ245" s="66"/>
    </row>
    <row r="246" spans="1:104" ht="14.25" customHeight="1">
      <c r="A246" s="65"/>
      <c r="B246" s="80"/>
      <c r="C246" s="66"/>
      <c r="D246" s="66"/>
      <c r="E246" s="66"/>
      <c r="F246" s="66"/>
      <c r="G246" s="66"/>
      <c r="H246" s="66"/>
      <c r="I246" s="66"/>
      <c r="J246" s="66"/>
      <c r="K246" s="66"/>
      <c r="L246" s="66"/>
      <c r="M246" s="66"/>
      <c r="N246" s="66"/>
      <c r="O246" s="66"/>
      <c r="P246" s="66"/>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c r="BY246" s="65"/>
      <c r="BZ246" s="65"/>
      <c r="CA246" s="65"/>
      <c r="CB246" s="65"/>
      <c r="CC246" s="65"/>
      <c r="CD246" s="65"/>
      <c r="CE246" s="65"/>
      <c r="CF246" s="65"/>
      <c r="CG246" s="65"/>
      <c r="CH246" s="65"/>
      <c r="CI246" s="65"/>
      <c r="CJ246" s="65"/>
      <c r="CK246" s="65"/>
      <c r="CL246" s="65"/>
      <c r="CM246" s="65"/>
      <c r="CN246" s="65"/>
      <c r="CO246" s="65"/>
      <c r="CP246" s="65"/>
      <c r="CQ246" s="65"/>
      <c r="CR246" s="65"/>
      <c r="CS246" s="65"/>
      <c r="CT246" s="65"/>
      <c r="CU246" s="65"/>
      <c r="CV246" s="65"/>
      <c r="CW246" s="65"/>
      <c r="CX246" s="65"/>
      <c r="CY246" s="65"/>
      <c r="CZ246" s="66"/>
    </row>
    <row r="247" spans="1:104" ht="14.25" customHeight="1">
      <c r="A247" s="65"/>
      <c r="B247" s="80"/>
      <c r="C247" s="66"/>
      <c r="D247" s="66"/>
      <c r="E247" s="66"/>
      <c r="F247" s="66"/>
      <c r="G247" s="66"/>
      <c r="H247" s="66"/>
      <c r="I247" s="66"/>
      <c r="J247" s="66"/>
      <c r="K247" s="66"/>
      <c r="L247" s="66"/>
      <c r="M247" s="66"/>
      <c r="N247" s="66"/>
      <c r="O247" s="66"/>
      <c r="P247" s="66"/>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c r="BY247" s="65"/>
      <c r="BZ247" s="65"/>
      <c r="CA247" s="65"/>
      <c r="CB247" s="65"/>
      <c r="CC247" s="65"/>
      <c r="CD247" s="65"/>
      <c r="CE247" s="65"/>
      <c r="CF247" s="65"/>
      <c r="CG247" s="65"/>
      <c r="CH247" s="65"/>
      <c r="CI247" s="65"/>
      <c r="CJ247" s="65"/>
      <c r="CK247" s="65"/>
      <c r="CL247" s="65"/>
      <c r="CM247" s="65"/>
      <c r="CN247" s="65"/>
      <c r="CO247" s="65"/>
      <c r="CP247" s="65"/>
      <c r="CQ247" s="65"/>
      <c r="CR247" s="65"/>
      <c r="CS247" s="65"/>
      <c r="CT247" s="65"/>
      <c r="CU247" s="65"/>
      <c r="CV247" s="65"/>
      <c r="CW247" s="65"/>
      <c r="CX247" s="65"/>
      <c r="CY247" s="65"/>
      <c r="CZ247" s="66"/>
    </row>
    <row r="248" spans="1:104" ht="14.25" customHeight="1">
      <c r="A248" s="65"/>
      <c r="B248" s="80"/>
      <c r="C248" s="66"/>
      <c r="D248" s="66"/>
      <c r="E248" s="66"/>
      <c r="F248" s="66"/>
      <c r="G248" s="66"/>
      <c r="H248" s="66"/>
      <c r="I248" s="66"/>
      <c r="J248" s="66"/>
      <c r="K248" s="66"/>
      <c r="L248" s="66"/>
      <c r="M248" s="66"/>
      <c r="N248" s="66"/>
      <c r="O248" s="66"/>
      <c r="P248" s="66"/>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c r="BY248" s="65"/>
      <c r="BZ248" s="65"/>
      <c r="CA248" s="65"/>
      <c r="CB248" s="65"/>
      <c r="CC248" s="65"/>
      <c r="CD248" s="65"/>
      <c r="CE248" s="65"/>
      <c r="CF248" s="65"/>
      <c r="CG248" s="65"/>
      <c r="CH248" s="65"/>
      <c r="CI248" s="65"/>
      <c r="CJ248" s="65"/>
      <c r="CK248" s="65"/>
      <c r="CL248" s="65"/>
      <c r="CM248" s="65"/>
      <c r="CN248" s="65"/>
      <c r="CO248" s="65"/>
      <c r="CP248" s="65"/>
      <c r="CQ248" s="65"/>
      <c r="CR248" s="65"/>
      <c r="CS248" s="65"/>
      <c r="CT248" s="65"/>
      <c r="CU248" s="65"/>
      <c r="CV248" s="65"/>
      <c r="CW248" s="65"/>
      <c r="CX248" s="65"/>
      <c r="CY248" s="65"/>
      <c r="CZ248" s="66"/>
    </row>
    <row r="249" spans="1:104" ht="14.25" customHeight="1">
      <c r="A249" s="65"/>
      <c r="B249" s="80"/>
      <c r="C249" s="66"/>
      <c r="D249" s="66"/>
      <c r="E249" s="66"/>
      <c r="F249" s="66"/>
      <c r="G249" s="66"/>
      <c r="H249" s="66"/>
      <c r="I249" s="66"/>
      <c r="J249" s="66"/>
      <c r="K249" s="66"/>
      <c r="L249" s="66"/>
      <c r="M249" s="66"/>
      <c r="N249" s="66"/>
      <c r="O249" s="66"/>
      <c r="P249" s="66"/>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c r="BY249" s="65"/>
      <c r="BZ249" s="65"/>
      <c r="CA249" s="65"/>
      <c r="CB249" s="65"/>
      <c r="CC249" s="65"/>
      <c r="CD249" s="65"/>
      <c r="CE249" s="65"/>
      <c r="CF249" s="65"/>
      <c r="CG249" s="65"/>
      <c r="CH249" s="65"/>
      <c r="CI249" s="65"/>
      <c r="CJ249" s="65"/>
      <c r="CK249" s="65"/>
      <c r="CL249" s="65"/>
      <c r="CM249" s="65"/>
      <c r="CN249" s="65"/>
      <c r="CO249" s="65"/>
      <c r="CP249" s="65"/>
      <c r="CQ249" s="65"/>
      <c r="CR249" s="65"/>
      <c r="CS249" s="65"/>
      <c r="CT249" s="65"/>
      <c r="CU249" s="65"/>
      <c r="CV249" s="65"/>
      <c r="CW249" s="65"/>
      <c r="CX249" s="65"/>
      <c r="CY249" s="65"/>
      <c r="CZ249" s="66"/>
    </row>
    <row r="250" spans="1:104" ht="14.25" customHeight="1">
      <c r="A250" s="65"/>
      <c r="B250" s="80"/>
      <c r="C250" s="66"/>
      <c r="D250" s="66"/>
      <c r="E250" s="66"/>
      <c r="F250" s="66"/>
      <c r="G250" s="66"/>
      <c r="H250" s="66"/>
      <c r="I250" s="66"/>
      <c r="J250" s="66"/>
      <c r="K250" s="66"/>
      <c r="L250" s="66"/>
      <c r="M250" s="66"/>
      <c r="N250" s="66"/>
      <c r="O250" s="66"/>
      <c r="P250" s="66"/>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c r="BY250" s="65"/>
      <c r="BZ250" s="65"/>
      <c r="CA250" s="65"/>
      <c r="CB250" s="65"/>
      <c r="CC250" s="65"/>
      <c r="CD250" s="65"/>
      <c r="CE250" s="65"/>
      <c r="CF250" s="65"/>
      <c r="CG250" s="65"/>
      <c r="CH250" s="65"/>
      <c r="CI250" s="65"/>
      <c r="CJ250" s="65"/>
      <c r="CK250" s="65"/>
      <c r="CL250" s="65"/>
      <c r="CM250" s="65"/>
      <c r="CN250" s="65"/>
      <c r="CO250" s="65"/>
      <c r="CP250" s="65"/>
      <c r="CQ250" s="65"/>
      <c r="CR250" s="65"/>
      <c r="CS250" s="65"/>
      <c r="CT250" s="65"/>
      <c r="CU250" s="65"/>
      <c r="CV250" s="65"/>
      <c r="CW250" s="65"/>
      <c r="CX250" s="65"/>
      <c r="CY250" s="65"/>
      <c r="CZ250" s="66"/>
    </row>
    <row r="251" spans="1:104" ht="14.25" customHeight="1">
      <c r="A251" s="65"/>
      <c r="B251" s="80"/>
      <c r="C251" s="66"/>
      <c r="D251" s="66"/>
      <c r="E251" s="66"/>
      <c r="F251" s="66"/>
      <c r="G251" s="66"/>
      <c r="H251" s="66"/>
      <c r="I251" s="66"/>
      <c r="J251" s="66"/>
      <c r="K251" s="66"/>
      <c r="L251" s="66"/>
      <c r="M251" s="66"/>
      <c r="N251" s="66"/>
      <c r="O251" s="66"/>
      <c r="P251" s="66"/>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c r="CB251" s="65"/>
      <c r="CC251" s="65"/>
      <c r="CD251" s="65"/>
      <c r="CE251" s="65"/>
      <c r="CF251" s="65"/>
      <c r="CG251" s="65"/>
      <c r="CH251" s="65"/>
      <c r="CI251" s="65"/>
      <c r="CJ251" s="65"/>
      <c r="CK251" s="65"/>
      <c r="CL251" s="65"/>
      <c r="CM251" s="65"/>
      <c r="CN251" s="65"/>
      <c r="CO251" s="65"/>
      <c r="CP251" s="65"/>
      <c r="CQ251" s="65"/>
      <c r="CR251" s="65"/>
      <c r="CS251" s="65"/>
      <c r="CT251" s="65"/>
      <c r="CU251" s="65"/>
      <c r="CV251" s="65"/>
      <c r="CW251" s="65"/>
      <c r="CX251" s="65"/>
      <c r="CY251" s="65"/>
      <c r="CZ251" s="66"/>
    </row>
    <row r="252" spans="1:104" ht="14.25" customHeight="1">
      <c r="A252" s="65"/>
      <c r="B252" s="80"/>
      <c r="C252" s="66"/>
      <c r="D252" s="66"/>
      <c r="E252" s="66"/>
      <c r="F252" s="66"/>
      <c r="G252" s="66"/>
      <c r="H252" s="66"/>
      <c r="I252" s="66"/>
      <c r="J252" s="66"/>
      <c r="K252" s="66"/>
      <c r="L252" s="66"/>
      <c r="M252" s="66"/>
      <c r="N252" s="66"/>
      <c r="O252" s="66"/>
      <c r="P252" s="66"/>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c r="BY252" s="65"/>
      <c r="BZ252" s="65"/>
      <c r="CA252" s="65"/>
      <c r="CB252" s="65"/>
      <c r="CC252" s="65"/>
      <c r="CD252" s="65"/>
      <c r="CE252" s="65"/>
      <c r="CF252" s="65"/>
      <c r="CG252" s="65"/>
      <c r="CH252" s="65"/>
      <c r="CI252" s="65"/>
      <c r="CJ252" s="65"/>
      <c r="CK252" s="65"/>
      <c r="CL252" s="65"/>
      <c r="CM252" s="65"/>
      <c r="CN252" s="65"/>
      <c r="CO252" s="65"/>
      <c r="CP252" s="65"/>
      <c r="CQ252" s="65"/>
      <c r="CR252" s="65"/>
      <c r="CS252" s="65"/>
      <c r="CT252" s="65"/>
      <c r="CU252" s="65"/>
      <c r="CV252" s="65"/>
      <c r="CW252" s="65"/>
      <c r="CX252" s="65"/>
      <c r="CY252" s="65"/>
      <c r="CZ252" s="66"/>
    </row>
    <row r="253" spans="1:104" ht="14.25" customHeight="1">
      <c r="A253" s="65"/>
      <c r="B253" s="80"/>
      <c r="C253" s="66"/>
      <c r="D253" s="66"/>
      <c r="E253" s="66"/>
      <c r="F253" s="66"/>
      <c r="G253" s="66"/>
      <c r="H253" s="66"/>
      <c r="I253" s="66"/>
      <c r="J253" s="66"/>
      <c r="K253" s="66"/>
      <c r="L253" s="66"/>
      <c r="M253" s="66"/>
      <c r="N253" s="66"/>
      <c r="O253" s="66"/>
      <c r="P253" s="66"/>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c r="BY253" s="65"/>
      <c r="BZ253" s="65"/>
      <c r="CA253" s="65"/>
      <c r="CB253" s="65"/>
      <c r="CC253" s="65"/>
      <c r="CD253" s="65"/>
      <c r="CE253" s="65"/>
      <c r="CF253" s="65"/>
      <c r="CG253" s="65"/>
      <c r="CH253" s="65"/>
      <c r="CI253" s="65"/>
      <c r="CJ253" s="65"/>
      <c r="CK253" s="65"/>
      <c r="CL253" s="65"/>
      <c r="CM253" s="65"/>
      <c r="CN253" s="65"/>
      <c r="CO253" s="65"/>
      <c r="CP253" s="65"/>
      <c r="CQ253" s="65"/>
      <c r="CR253" s="65"/>
      <c r="CS253" s="65"/>
      <c r="CT253" s="65"/>
      <c r="CU253" s="65"/>
      <c r="CV253" s="65"/>
      <c r="CW253" s="65"/>
      <c r="CX253" s="65"/>
      <c r="CY253" s="65"/>
      <c r="CZ253" s="66"/>
    </row>
    <row r="254" spans="1:104" ht="14.25" customHeight="1">
      <c r="A254" s="65"/>
      <c r="B254" s="80"/>
      <c r="C254" s="66"/>
      <c r="D254" s="66"/>
      <c r="E254" s="66"/>
      <c r="F254" s="66"/>
      <c r="G254" s="66"/>
      <c r="H254" s="66"/>
      <c r="I254" s="66"/>
      <c r="J254" s="66"/>
      <c r="K254" s="66"/>
      <c r="L254" s="66"/>
      <c r="M254" s="66"/>
      <c r="N254" s="66"/>
      <c r="O254" s="66"/>
      <c r="P254" s="66"/>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c r="CB254" s="65"/>
      <c r="CC254" s="65"/>
      <c r="CD254" s="65"/>
      <c r="CE254" s="65"/>
      <c r="CF254" s="65"/>
      <c r="CG254" s="65"/>
      <c r="CH254" s="65"/>
      <c r="CI254" s="65"/>
      <c r="CJ254" s="65"/>
      <c r="CK254" s="65"/>
      <c r="CL254" s="65"/>
      <c r="CM254" s="65"/>
      <c r="CN254" s="65"/>
      <c r="CO254" s="65"/>
      <c r="CP254" s="65"/>
      <c r="CQ254" s="65"/>
      <c r="CR254" s="65"/>
      <c r="CS254" s="65"/>
      <c r="CT254" s="65"/>
      <c r="CU254" s="65"/>
      <c r="CV254" s="65"/>
      <c r="CW254" s="65"/>
      <c r="CX254" s="65"/>
      <c r="CY254" s="65"/>
      <c r="CZ254" s="66"/>
    </row>
    <row r="255" spans="1:104" ht="14.25" customHeight="1">
      <c r="A255" s="65"/>
      <c r="B255" s="80"/>
      <c r="C255" s="66"/>
      <c r="D255" s="66"/>
      <c r="E255" s="66"/>
      <c r="F255" s="66"/>
      <c r="G255" s="66"/>
      <c r="H255" s="66"/>
      <c r="I255" s="66"/>
      <c r="J255" s="66"/>
      <c r="K255" s="66"/>
      <c r="L255" s="66"/>
      <c r="M255" s="66"/>
      <c r="N255" s="66"/>
      <c r="O255" s="66"/>
      <c r="P255" s="66"/>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c r="CD255" s="65"/>
      <c r="CE255" s="65"/>
      <c r="CF255" s="65"/>
      <c r="CG255" s="65"/>
      <c r="CH255" s="65"/>
      <c r="CI255" s="65"/>
      <c r="CJ255" s="65"/>
      <c r="CK255" s="65"/>
      <c r="CL255" s="65"/>
      <c r="CM255" s="65"/>
      <c r="CN255" s="65"/>
      <c r="CO255" s="65"/>
      <c r="CP255" s="65"/>
      <c r="CQ255" s="65"/>
      <c r="CR255" s="65"/>
      <c r="CS255" s="65"/>
      <c r="CT255" s="65"/>
      <c r="CU255" s="65"/>
      <c r="CV255" s="65"/>
      <c r="CW255" s="65"/>
      <c r="CX255" s="65"/>
      <c r="CY255" s="65"/>
      <c r="CZ255" s="66"/>
    </row>
    <row r="256" spans="1:104" ht="14.25" customHeight="1">
      <c r="A256" s="65"/>
      <c r="B256" s="80"/>
      <c r="C256" s="66"/>
      <c r="D256" s="66"/>
      <c r="E256" s="66"/>
      <c r="F256" s="66"/>
      <c r="G256" s="66"/>
      <c r="H256" s="66"/>
      <c r="I256" s="66"/>
      <c r="J256" s="66"/>
      <c r="K256" s="66"/>
      <c r="L256" s="66"/>
      <c r="M256" s="66"/>
      <c r="N256" s="66"/>
      <c r="O256" s="66"/>
      <c r="P256" s="66"/>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c r="CD256" s="65"/>
      <c r="CE256" s="65"/>
      <c r="CF256" s="65"/>
      <c r="CG256" s="65"/>
      <c r="CH256" s="65"/>
      <c r="CI256" s="65"/>
      <c r="CJ256" s="65"/>
      <c r="CK256" s="65"/>
      <c r="CL256" s="65"/>
      <c r="CM256" s="65"/>
      <c r="CN256" s="65"/>
      <c r="CO256" s="65"/>
      <c r="CP256" s="65"/>
      <c r="CQ256" s="65"/>
      <c r="CR256" s="65"/>
      <c r="CS256" s="65"/>
      <c r="CT256" s="65"/>
      <c r="CU256" s="65"/>
      <c r="CV256" s="65"/>
      <c r="CW256" s="65"/>
      <c r="CX256" s="65"/>
      <c r="CY256" s="65"/>
      <c r="CZ256" s="66"/>
    </row>
    <row r="257" spans="1:104" ht="14.25" customHeight="1">
      <c r="A257" s="65"/>
      <c r="B257" s="80"/>
      <c r="C257" s="66"/>
      <c r="D257" s="66"/>
      <c r="E257" s="66"/>
      <c r="F257" s="66"/>
      <c r="G257" s="66"/>
      <c r="H257" s="66"/>
      <c r="I257" s="66"/>
      <c r="J257" s="66"/>
      <c r="K257" s="66"/>
      <c r="L257" s="66"/>
      <c r="M257" s="66"/>
      <c r="N257" s="66"/>
      <c r="O257" s="66"/>
      <c r="P257" s="66"/>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c r="CD257" s="65"/>
      <c r="CE257" s="65"/>
      <c r="CF257" s="65"/>
      <c r="CG257" s="65"/>
      <c r="CH257" s="65"/>
      <c r="CI257" s="65"/>
      <c r="CJ257" s="65"/>
      <c r="CK257" s="65"/>
      <c r="CL257" s="65"/>
      <c r="CM257" s="65"/>
      <c r="CN257" s="65"/>
      <c r="CO257" s="65"/>
      <c r="CP257" s="65"/>
      <c r="CQ257" s="65"/>
      <c r="CR257" s="65"/>
      <c r="CS257" s="65"/>
      <c r="CT257" s="65"/>
      <c r="CU257" s="65"/>
      <c r="CV257" s="65"/>
      <c r="CW257" s="65"/>
      <c r="CX257" s="65"/>
      <c r="CY257" s="65"/>
      <c r="CZ257" s="66"/>
    </row>
    <row r="258" spans="1:104" ht="14.25" customHeight="1">
      <c r="A258" s="65"/>
      <c r="B258" s="80"/>
      <c r="C258" s="66"/>
      <c r="D258" s="66"/>
      <c r="E258" s="66"/>
      <c r="F258" s="66"/>
      <c r="G258" s="66"/>
      <c r="H258" s="66"/>
      <c r="I258" s="66"/>
      <c r="J258" s="66"/>
      <c r="K258" s="66"/>
      <c r="L258" s="66"/>
      <c r="M258" s="66"/>
      <c r="N258" s="66"/>
      <c r="O258" s="66"/>
      <c r="P258" s="66"/>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6"/>
    </row>
    <row r="259" spans="1:104" ht="14.25" customHeight="1">
      <c r="A259" s="65"/>
      <c r="B259" s="80"/>
      <c r="C259" s="66"/>
      <c r="D259" s="66"/>
      <c r="E259" s="66"/>
      <c r="F259" s="66"/>
      <c r="G259" s="66"/>
      <c r="H259" s="66"/>
      <c r="I259" s="66"/>
      <c r="J259" s="66"/>
      <c r="K259" s="66"/>
      <c r="L259" s="66"/>
      <c r="M259" s="66"/>
      <c r="N259" s="66"/>
      <c r="O259" s="66"/>
      <c r="P259" s="66"/>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c r="CD259" s="65"/>
      <c r="CE259" s="65"/>
      <c r="CF259" s="65"/>
      <c r="CG259" s="65"/>
      <c r="CH259" s="65"/>
      <c r="CI259" s="65"/>
      <c r="CJ259" s="65"/>
      <c r="CK259" s="65"/>
      <c r="CL259" s="65"/>
      <c r="CM259" s="65"/>
      <c r="CN259" s="65"/>
      <c r="CO259" s="65"/>
      <c r="CP259" s="65"/>
      <c r="CQ259" s="65"/>
      <c r="CR259" s="65"/>
      <c r="CS259" s="65"/>
      <c r="CT259" s="65"/>
      <c r="CU259" s="65"/>
      <c r="CV259" s="65"/>
      <c r="CW259" s="65"/>
      <c r="CX259" s="65"/>
      <c r="CY259" s="65"/>
      <c r="CZ259" s="66"/>
    </row>
    <row r="260" spans="1:104" ht="14.25" customHeight="1">
      <c r="A260" s="65"/>
      <c r="B260" s="80"/>
      <c r="C260" s="66"/>
      <c r="D260" s="66"/>
      <c r="E260" s="66"/>
      <c r="F260" s="66"/>
      <c r="G260" s="66"/>
      <c r="H260" s="66"/>
      <c r="I260" s="66"/>
      <c r="J260" s="66"/>
      <c r="K260" s="66"/>
      <c r="L260" s="66"/>
      <c r="M260" s="66"/>
      <c r="N260" s="66"/>
      <c r="O260" s="66"/>
      <c r="P260" s="66"/>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c r="CB260" s="65"/>
      <c r="CC260" s="65"/>
      <c r="CD260" s="65"/>
      <c r="CE260" s="65"/>
      <c r="CF260" s="65"/>
      <c r="CG260" s="65"/>
      <c r="CH260" s="65"/>
      <c r="CI260" s="65"/>
      <c r="CJ260" s="65"/>
      <c r="CK260" s="65"/>
      <c r="CL260" s="65"/>
      <c r="CM260" s="65"/>
      <c r="CN260" s="65"/>
      <c r="CO260" s="65"/>
      <c r="CP260" s="65"/>
      <c r="CQ260" s="65"/>
      <c r="CR260" s="65"/>
      <c r="CS260" s="65"/>
      <c r="CT260" s="65"/>
      <c r="CU260" s="65"/>
      <c r="CV260" s="65"/>
      <c r="CW260" s="65"/>
      <c r="CX260" s="65"/>
      <c r="CY260" s="65"/>
      <c r="CZ260" s="66"/>
    </row>
    <row r="261" spans="1:104" ht="14.25" customHeight="1">
      <c r="A261" s="65"/>
      <c r="B261" s="80"/>
      <c r="C261" s="66"/>
      <c r="D261" s="66"/>
      <c r="E261" s="66"/>
      <c r="F261" s="66"/>
      <c r="G261" s="66"/>
      <c r="H261" s="66"/>
      <c r="I261" s="66"/>
      <c r="J261" s="66"/>
      <c r="K261" s="66"/>
      <c r="L261" s="66"/>
      <c r="M261" s="66"/>
      <c r="N261" s="66"/>
      <c r="O261" s="66"/>
      <c r="P261" s="66"/>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c r="CD261" s="65"/>
      <c r="CE261" s="65"/>
      <c r="CF261" s="65"/>
      <c r="CG261" s="65"/>
      <c r="CH261" s="65"/>
      <c r="CI261" s="65"/>
      <c r="CJ261" s="65"/>
      <c r="CK261" s="65"/>
      <c r="CL261" s="65"/>
      <c r="CM261" s="65"/>
      <c r="CN261" s="65"/>
      <c r="CO261" s="65"/>
      <c r="CP261" s="65"/>
      <c r="CQ261" s="65"/>
      <c r="CR261" s="65"/>
      <c r="CS261" s="65"/>
      <c r="CT261" s="65"/>
      <c r="CU261" s="65"/>
      <c r="CV261" s="65"/>
      <c r="CW261" s="65"/>
      <c r="CX261" s="65"/>
      <c r="CY261" s="65"/>
      <c r="CZ261" s="66"/>
    </row>
    <row r="262" spans="1:104" ht="14.25" customHeight="1">
      <c r="A262" s="65"/>
      <c r="B262" s="80"/>
      <c r="C262" s="66"/>
      <c r="D262" s="66"/>
      <c r="E262" s="66"/>
      <c r="F262" s="66"/>
      <c r="G262" s="66"/>
      <c r="H262" s="66"/>
      <c r="I262" s="66"/>
      <c r="J262" s="66"/>
      <c r="K262" s="66"/>
      <c r="L262" s="66"/>
      <c r="M262" s="66"/>
      <c r="N262" s="66"/>
      <c r="O262" s="66"/>
      <c r="P262" s="66"/>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6"/>
    </row>
    <row r="263" spans="1:104" ht="14.25" customHeight="1">
      <c r="A263" s="65"/>
      <c r="B263" s="80"/>
      <c r="C263" s="66"/>
      <c r="D263" s="66"/>
      <c r="E263" s="66"/>
      <c r="F263" s="66"/>
      <c r="G263" s="66"/>
      <c r="H263" s="66"/>
      <c r="I263" s="66"/>
      <c r="J263" s="66"/>
      <c r="K263" s="66"/>
      <c r="L263" s="66"/>
      <c r="M263" s="66"/>
      <c r="N263" s="66"/>
      <c r="O263" s="66"/>
      <c r="P263" s="66"/>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c r="CB263" s="65"/>
      <c r="CC263" s="65"/>
      <c r="CD263" s="65"/>
      <c r="CE263" s="65"/>
      <c r="CF263" s="65"/>
      <c r="CG263" s="65"/>
      <c r="CH263" s="65"/>
      <c r="CI263" s="65"/>
      <c r="CJ263" s="65"/>
      <c r="CK263" s="65"/>
      <c r="CL263" s="65"/>
      <c r="CM263" s="65"/>
      <c r="CN263" s="65"/>
      <c r="CO263" s="65"/>
      <c r="CP263" s="65"/>
      <c r="CQ263" s="65"/>
      <c r="CR263" s="65"/>
      <c r="CS263" s="65"/>
      <c r="CT263" s="65"/>
      <c r="CU263" s="65"/>
      <c r="CV263" s="65"/>
      <c r="CW263" s="65"/>
      <c r="CX263" s="65"/>
      <c r="CY263" s="65"/>
      <c r="CZ263" s="66"/>
    </row>
    <row r="264" spans="1:104" ht="14.25" customHeight="1">
      <c r="A264" s="65"/>
      <c r="B264" s="80"/>
      <c r="C264" s="66"/>
      <c r="D264" s="66"/>
      <c r="E264" s="66"/>
      <c r="F264" s="66"/>
      <c r="G264" s="66"/>
      <c r="H264" s="66"/>
      <c r="I264" s="66"/>
      <c r="J264" s="66"/>
      <c r="K264" s="66"/>
      <c r="L264" s="66"/>
      <c r="M264" s="66"/>
      <c r="N264" s="66"/>
      <c r="O264" s="66"/>
      <c r="P264" s="66"/>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c r="BY264" s="65"/>
      <c r="BZ264" s="65"/>
      <c r="CA264" s="65"/>
      <c r="CB264" s="65"/>
      <c r="CC264" s="65"/>
      <c r="CD264" s="65"/>
      <c r="CE264" s="65"/>
      <c r="CF264" s="65"/>
      <c r="CG264" s="65"/>
      <c r="CH264" s="65"/>
      <c r="CI264" s="65"/>
      <c r="CJ264" s="65"/>
      <c r="CK264" s="65"/>
      <c r="CL264" s="65"/>
      <c r="CM264" s="65"/>
      <c r="CN264" s="65"/>
      <c r="CO264" s="65"/>
      <c r="CP264" s="65"/>
      <c r="CQ264" s="65"/>
      <c r="CR264" s="65"/>
      <c r="CS264" s="65"/>
      <c r="CT264" s="65"/>
      <c r="CU264" s="65"/>
      <c r="CV264" s="65"/>
      <c r="CW264" s="65"/>
      <c r="CX264" s="65"/>
      <c r="CY264" s="65"/>
      <c r="CZ264" s="66"/>
    </row>
    <row r="265" spans="1:104" ht="14.25" customHeight="1">
      <c r="A265" s="65"/>
      <c r="B265" s="80"/>
      <c r="C265" s="66"/>
      <c r="D265" s="66"/>
      <c r="E265" s="66"/>
      <c r="F265" s="66"/>
      <c r="G265" s="66"/>
      <c r="H265" s="66"/>
      <c r="I265" s="66"/>
      <c r="J265" s="66"/>
      <c r="K265" s="66"/>
      <c r="L265" s="66"/>
      <c r="M265" s="66"/>
      <c r="N265" s="66"/>
      <c r="O265" s="66"/>
      <c r="P265" s="66"/>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c r="BY265" s="65"/>
      <c r="BZ265" s="65"/>
      <c r="CA265" s="65"/>
      <c r="CB265" s="65"/>
      <c r="CC265" s="65"/>
      <c r="CD265" s="65"/>
      <c r="CE265" s="65"/>
      <c r="CF265" s="65"/>
      <c r="CG265" s="65"/>
      <c r="CH265" s="65"/>
      <c r="CI265" s="65"/>
      <c r="CJ265" s="65"/>
      <c r="CK265" s="65"/>
      <c r="CL265" s="65"/>
      <c r="CM265" s="65"/>
      <c r="CN265" s="65"/>
      <c r="CO265" s="65"/>
      <c r="CP265" s="65"/>
      <c r="CQ265" s="65"/>
      <c r="CR265" s="65"/>
      <c r="CS265" s="65"/>
      <c r="CT265" s="65"/>
      <c r="CU265" s="65"/>
      <c r="CV265" s="65"/>
      <c r="CW265" s="65"/>
      <c r="CX265" s="65"/>
      <c r="CY265" s="65"/>
      <c r="CZ265" s="66"/>
    </row>
    <row r="266" spans="1:104" ht="14.25" customHeight="1">
      <c r="A266" s="65"/>
      <c r="B266" s="80"/>
      <c r="C266" s="66"/>
      <c r="D266" s="66"/>
      <c r="E266" s="66"/>
      <c r="F266" s="66"/>
      <c r="G266" s="66"/>
      <c r="H266" s="66"/>
      <c r="I266" s="66"/>
      <c r="J266" s="66"/>
      <c r="K266" s="66"/>
      <c r="L266" s="66"/>
      <c r="M266" s="66"/>
      <c r="N266" s="66"/>
      <c r="O266" s="66"/>
      <c r="P266" s="66"/>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c r="CD266" s="65"/>
      <c r="CE266" s="65"/>
      <c r="CF266" s="65"/>
      <c r="CG266" s="65"/>
      <c r="CH266" s="65"/>
      <c r="CI266" s="65"/>
      <c r="CJ266" s="65"/>
      <c r="CK266" s="65"/>
      <c r="CL266" s="65"/>
      <c r="CM266" s="65"/>
      <c r="CN266" s="65"/>
      <c r="CO266" s="65"/>
      <c r="CP266" s="65"/>
      <c r="CQ266" s="65"/>
      <c r="CR266" s="65"/>
      <c r="CS266" s="65"/>
      <c r="CT266" s="65"/>
      <c r="CU266" s="65"/>
      <c r="CV266" s="65"/>
      <c r="CW266" s="65"/>
      <c r="CX266" s="65"/>
      <c r="CY266" s="65"/>
      <c r="CZ266" s="66"/>
    </row>
    <row r="267" spans="1:104" ht="14.25" customHeight="1">
      <c r="A267" s="65"/>
      <c r="B267" s="80"/>
      <c r="C267" s="66"/>
      <c r="D267" s="66"/>
      <c r="E267" s="66"/>
      <c r="F267" s="66"/>
      <c r="G267" s="66"/>
      <c r="H267" s="66"/>
      <c r="I267" s="66"/>
      <c r="J267" s="66"/>
      <c r="K267" s="66"/>
      <c r="L267" s="66"/>
      <c r="M267" s="66"/>
      <c r="N267" s="66"/>
      <c r="O267" s="66"/>
      <c r="P267" s="66"/>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c r="CD267" s="65"/>
      <c r="CE267" s="65"/>
      <c r="CF267" s="65"/>
      <c r="CG267" s="65"/>
      <c r="CH267" s="65"/>
      <c r="CI267" s="65"/>
      <c r="CJ267" s="65"/>
      <c r="CK267" s="65"/>
      <c r="CL267" s="65"/>
      <c r="CM267" s="65"/>
      <c r="CN267" s="65"/>
      <c r="CO267" s="65"/>
      <c r="CP267" s="65"/>
      <c r="CQ267" s="65"/>
      <c r="CR267" s="65"/>
      <c r="CS267" s="65"/>
      <c r="CT267" s="65"/>
      <c r="CU267" s="65"/>
      <c r="CV267" s="65"/>
      <c r="CW267" s="65"/>
      <c r="CX267" s="65"/>
      <c r="CY267" s="65"/>
      <c r="CZ267" s="66"/>
    </row>
    <row r="268" spans="1:104" ht="14.25" customHeight="1">
      <c r="A268" s="65"/>
      <c r="B268" s="80"/>
      <c r="C268" s="66"/>
      <c r="D268" s="66"/>
      <c r="E268" s="66"/>
      <c r="F268" s="66"/>
      <c r="G268" s="66"/>
      <c r="H268" s="66"/>
      <c r="I268" s="66"/>
      <c r="J268" s="66"/>
      <c r="K268" s="66"/>
      <c r="L268" s="66"/>
      <c r="M268" s="66"/>
      <c r="N268" s="66"/>
      <c r="O268" s="66"/>
      <c r="P268" s="66"/>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c r="CD268" s="65"/>
      <c r="CE268" s="65"/>
      <c r="CF268" s="65"/>
      <c r="CG268" s="65"/>
      <c r="CH268" s="65"/>
      <c r="CI268" s="65"/>
      <c r="CJ268" s="65"/>
      <c r="CK268" s="65"/>
      <c r="CL268" s="65"/>
      <c r="CM268" s="65"/>
      <c r="CN268" s="65"/>
      <c r="CO268" s="65"/>
      <c r="CP268" s="65"/>
      <c r="CQ268" s="65"/>
      <c r="CR268" s="65"/>
      <c r="CS268" s="65"/>
      <c r="CT268" s="65"/>
      <c r="CU268" s="65"/>
      <c r="CV268" s="65"/>
      <c r="CW268" s="65"/>
      <c r="CX268" s="65"/>
      <c r="CY268" s="65"/>
      <c r="CZ268" s="66"/>
    </row>
    <row r="269" spans="1:104" ht="14.25" customHeight="1">
      <c r="A269" s="65"/>
      <c r="B269" s="80"/>
      <c r="C269" s="66"/>
      <c r="D269" s="66"/>
      <c r="E269" s="66"/>
      <c r="F269" s="66"/>
      <c r="G269" s="66"/>
      <c r="H269" s="66"/>
      <c r="I269" s="66"/>
      <c r="J269" s="66"/>
      <c r="K269" s="66"/>
      <c r="L269" s="66"/>
      <c r="M269" s="66"/>
      <c r="N269" s="66"/>
      <c r="O269" s="66"/>
      <c r="P269" s="66"/>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c r="CD269" s="65"/>
      <c r="CE269" s="65"/>
      <c r="CF269" s="65"/>
      <c r="CG269" s="65"/>
      <c r="CH269" s="65"/>
      <c r="CI269" s="65"/>
      <c r="CJ269" s="65"/>
      <c r="CK269" s="65"/>
      <c r="CL269" s="65"/>
      <c r="CM269" s="65"/>
      <c r="CN269" s="65"/>
      <c r="CO269" s="65"/>
      <c r="CP269" s="65"/>
      <c r="CQ269" s="65"/>
      <c r="CR269" s="65"/>
      <c r="CS269" s="65"/>
      <c r="CT269" s="65"/>
      <c r="CU269" s="65"/>
      <c r="CV269" s="65"/>
      <c r="CW269" s="65"/>
      <c r="CX269" s="65"/>
      <c r="CY269" s="65"/>
      <c r="CZ269" s="66"/>
    </row>
    <row r="270" spans="1:104" ht="14.25" customHeight="1">
      <c r="A270" s="65"/>
      <c r="B270" s="80"/>
      <c r="C270" s="66"/>
      <c r="D270" s="66"/>
      <c r="E270" s="66"/>
      <c r="F270" s="66"/>
      <c r="G270" s="66"/>
      <c r="H270" s="66"/>
      <c r="I270" s="66"/>
      <c r="J270" s="66"/>
      <c r="K270" s="66"/>
      <c r="L270" s="66"/>
      <c r="M270" s="66"/>
      <c r="N270" s="66"/>
      <c r="O270" s="66"/>
      <c r="P270" s="66"/>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6"/>
    </row>
    <row r="271" spans="1:104" ht="14.25" customHeight="1">
      <c r="A271" s="65"/>
      <c r="B271" s="80"/>
      <c r="C271" s="66"/>
      <c r="D271" s="66"/>
      <c r="E271" s="66"/>
      <c r="F271" s="66"/>
      <c r="G271" s="66"/>
      <c r="H271" s="66"/>
      <c r="I271" s="66"/>
      <c r="J271" s="66"/>
      <c r="K271" s="66"/>
      <c r="L271" s="66"/>
      <c r="M271" s="66"/>
      <c r="N271" s="66"/>
      <c r="O271" s="66"/>
      <c r="P271" s="66"/>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c r="CB271" s="65"/>
      <c r="CC271" s="65"/>
      <c r="CD271" s="65"/>
      <c r="CE271" s="65"/>
      <c r="CF271" s="65"/>
      <c r="CG271" s="65"/>
      <c r="CH271" s="65"/>
      <c r="CI271" s="65"/>
      <c r="CJ271" s="65"/>
      <c r="CK271" s="65"/>
      <c r="CL271" s="65"/>
      <c r="CM271" s="65"/>
      <c r="CN271" s="65"/>
      <c r="CO271" s="65"/>
      <c r="CP271" s="65"/>
      <c r="CQ271" s="65"/>
      <c r="CR271" s="65"/>
      <c r="CS271" s="65"/>
      <c r="CT271" s="65"/>
      <c r="CU271" s="65"/>
      <c r="CV271" s="65"/>
      <c r="CW271" s="65"/>
      <c r="CX271" s="65"/>
      <c r="CY271" s="65"/>
      <c r="CZ271" s="66"/>
    </row>
    <row r="272" spans="1:104" ht="14.25" customHeight="1">
      <c r="A272" s="65"/>
      <c r="B272" s="80"/>
      <c r="C272" s="66"/>
      <c r="D272" s="66"/>
      <c r="E272" s="66"/>
      <c r="F272" s="66"/>
      <c r="G272" s="66"/>
      <c r="H272" s="66"/>
      <c r="I272" s="66"/>
      <c r="J272" s="66"/>
      <c r="K272" s="66"/>
      <c r="L272" s="66"/>
      <c r="M272" s="66"/>
      <c r="N272" s="66"/>
      <c r="O272" s="66"/>
      <c r="P272" s="66"/>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c r="BY272" s="65"/>
      <c r="BZ272" s="65"/>
      <c r="CA272" s="65"/>
      <c r="CB272" s="65"/>
      <c r="CC272" s="65"/>
      <c r="CD272" s="65"/>
      <c r="CE272" s="65"/>
      <c r="CF272" s="65"/>
      <c r="CG272" s="65"/>
      <c r="CH272" s="65"/>
      <c r="CI272" s="65"/>
      <c r="CJ272" s="65"/>
      <c r="CK272" s="65"/>
      <c r="CL272" s="65"/>
      <c r="CM272" s="65"/>
      <c r="CN272" s="65"/>
      <c r="CO272" s="65"/>
      <c r="CP272" s="65"/>
      <c r="CQ272" s="65"/>
      <c r="CR272" s="65"/>
      <c r="CS272" s="65"/>
      <c r="CT272" s="65"/>
      <c r="CU272" s="65"/>
      <c r="CV272" s="65"/>
      <c r="CW272" s="65"/>
      <c r="CX272" s="65"/>
      <c r="CY272" s="65"/>
      <c r="CZ272" s="66"/>
    </row>
    <row r="273" spans="1:104" ht="14.25" customHeight="1">
      <c r="A273" s="65"/>
      <c r="B273" s="80"/>
      <c r="C273" s="66"/>
      <c r="D273" s="66"/>
      <c r="E273" s="66"/>
      <c r="F273" s="66"/>
      <c r="G273" s="66"/>
      <c r="H273" s="66"/>
      <c r="I273" s="66"/>
      <c r="J273" s="66"/>
      <c r="K273" s="66"/>
      <c r="L273" s="66"/>
      <c r="M273" s="66"/>
      <c r="N273" s="66"/>
      <c r="O273" s="66"/>
      <c r="P273" s="66"/>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6"/>
    </row>
    <row r="274" spans="1:104" ht="14.25" customHeight="1">
      <c r="A274" s="65"/>
      <c r="B274" s="80"/>
      <c r="C274" s="66"/>
      <c r="D274" s="66"/>
      <c r="E274" s="66"/>
      <c r="F274" s="66"/>
      <c r="G274" s="66"/>
      <c r="H274" s="66"/>
      <c r="I274" s="66"/>
      <c r="J274" s="66"/>
      <c r="K274" s="66"/>
      <c r="L274" s="66"/>
      <c r="M274" s="66"/>
      <c r="N274" s="66"/>
      <c r="O274" s="66"/>
      <c r="P274" s="66"/>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c r="BY274" s="65"/>
      <c r="BZ274" s="65"/>
      <c r="CA274" s="65"/>
      <c r="CB274" s="65"/>
      <c r="CC274" s="65"/>
      <c r="CD274" s="65"/>
      <c r="CE274" s="65"/>
      <c r="CF274" s="65"/>
      <c r="CG274" s="65"/>
      <c r="CH274" s="65"/>
      <c r="CI274" s="65"/>
      <c r="CJ274" s="65"/>
      <c r="CK274" s="65"/>
      <c r="CL274" s="65"/>
      <c r="CM274" s="65"/>
      <c r="CN274" s="65"/>
      <c r="CO274" s="65"/>
      <c r="CP274" s="65"/>
      <c r="CQ274" s="65"/>
      <c r="CR274" s="65"/>
      <c r="CS274" s="65"/>
      <c r="CT274" s="65"/>
      <c r="CU274" s="65"/>
      <c r="CV274" s="65"/>
      <c r="CW274" s="65"/>
      <c r="CX274" s="65"/>
      <c r="CY274" s="65"/>
      <c r="CZ274" s="66"/>
    </row>
    <row r="275" spans="1:104" ht="14.25" customHeight="1">
      <c r="A275" s="65"/>
      <c r="B275" s="80"/>
      <c r="C275" s="66"/>
      <c r="D275" s="66"/>
      <c r="E275" s="66"/>
      <c r="F275" s="66"/>
      <c r="G275" s="66"/>
      <c r="H275" s="66"/>
      <c r="I275" s="66"/>
      <c r="J275" s="66"/>
      <c r="K275" s="66"/>
      <c r="L275" s="66"/>
      <c r="M275" s="66"/>
      <c r="N275" s="66"/>
      <c r="O275" s="66"/>
      <c r="P275" s="66"/>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6"/>
    </row>
    <row r="276" spans="1:104" ht="14.25" customHeight="1">
      <c r="A276" s="65"/>
      <c r="B276" s="80"/>
      <c r="C276" s="66"/>
      <c r="D276" s="66"/>
      <c r="E276" s="66"/>
      <c r="F276" s="66"/>
      <c r="G276" s="66"/>
      <c r="H276" s="66"/>
      <c r="I276" s="66"/>
      <c r="J276" s="66"/>
      <c r="K276" s="66"/>
      <c r="L276" s="66"/>
      <c r="M276" s="66"/>
      <c r="N276" s="66"/>
      <c r="O276" s="66"/>
      <c r="P276" s="66"/>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c r="CB276" s="65"/>
      <c r="CC276" s="65"/>
      <c r="CD276" s="65"/>
      <c r="CE276" s="65"/>
      <c r="CF276" s="65"/>
      <c r="CG276" s="65"/>
      <c r="CH276" s="65"/>
      <c r="CI276" s="65"/>
      <c r="CJ276" s="65"/>
      <c r="CK276" s="65"/>
      <c r="CL276" s="65"/>
      <c r="CM276" s="65"/>
      <c r="CN276" s="65"/>
      <c r="CO276" s="65"/>
      <c r="CP276" s="65"/>
      <c r="CQ276" s="65"/>
      <c r="CR276" s="65"/>
      <c r="CS276" s="65"/>
      <c r="CT276" s="65"/>
      <c r="CU276" s="65"/>
      <c r="CV276" s="65"/>
      <c r="CW276" s="65"/>
      <c r="CX276" s="65"/>
      <c r="CY276" s="65"/>
      <c r="CZ276" s="66"/>
    </row>
    <row r="277" spans="1:104" ht="14.25" customHeight="1">
      <c r="A277" s="65"/>
      <c r="B277" s="80"/>
      <c r="C277" s="66"/>
      <c r="D277" s="66"/>
      <c r="E277" s="66"/>
      <c r="F277" s="66"/>
      <c r="G277" s="66"/>
      <c r="H277" s="66"/>
      <c r="I277" s="66"/>
      <c r="J277" s="66"/>
      <c r="K277" s="66"/>
      <c r="L277" s="66"/>
      <c r="M277" s="66"/>
      <c r="N277" s="66"/>
      <c r="O277" s="66"/>
      <c r="P277" s="66"/>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c r="CD277" s="65"/>
      <c r="CE277" s="65"/>
      <c r="CF277" s="65"/>
      <c r="CG277" s="65"/>
      <c r="CH277" s="65"/>
      <c r="CI277" s="65"/>
      <c r="CJ277" s="65"/>
      <c r="CK277" s="65"/>
      <c r="CL277" s="65"/>
      <c r="CM277" s="65"/>
      <c r="CN277" s="65"/>
      <c r="CO277" s="65"/>
      <c r="CP277" s="65"/>
      <c r="CQ277" s="65"/>
      <c r="CR277" s="65"/>
      <c r="CS277" s="65"/>
      <c r="CT277" s="65"/>
      <c r="CU277" s="65"/>
      <c r="CV277" s="65"/>
      <c r="CW277" s="65"/>
      <c r="CX277" s="65"/>
      <c r="CY277" s="65"/>
      <c r="CZ277" s="66"/>
    </row>
    <row r="278" spans="1:104" ht="14.25" customHeight="1">
      <c r="A278" s="65"/>
      <c r="B278" s="80"/>
      <c r="C278" s="66"/>
      <c r="D278" s="66"/>
      <c r="E278" s="66"/>
      <c r="F278" s="66"/>
      <c r="G278" s="66"/>
      <c r="H278" s="66"/>
      <c r="I278" s="66"/>
      <c r="J278" s="66"/>
      <c r="K278" s="66"/>
      <c r="L278" s="66"/>
      <c r="M278" s="66"/>
      <c r="N278" s="66"/>
      <c r="O278" s="66"/>
      <c r="P278" s="66"/>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c r="CB278" s="65"/>
      <c r="CC278" s="65"/>
      <c r="CD278" s="65"/>
      <c r="CE278" s="65"/>
      <c r="CF278" s="65"/>
      <c r="CG278" s="65"/>
      <c r="CH278" s="65"/>
      <c r="CI278" s="65"/>
      <c r="CJ278" s="65"/>
      <c r="CK278" s="65"/>
      <c r="CL278" s="65"/>
      <c r="CM278" s="65"/>
      <c r="CN278" s="65"/>
      <c r="CO278" s="65"/>
      <c r="CP278" s="65"/>
      <c r="CQ278" s="65"/>
      <c r="CR278" s="65"/>
      <c r="CS278" s="65"/>
      <c r="CT278" s="65"/>
      <c r="CU278" s="65"/>
      <c r="CV278" s="65"/>
      <c r="CW278" s="65"/>
      <c r="CX278" s="65"/>
      <c r="CY278" s="65"/>
      <c r="CZ278" s="66"/>
    </row>
    <row r="279" spans="1:104" ht="14.25" customHeight="1">
      <c r="A279" s="65"/>
      <c r="B279" s="80"/>
      <c r="C279" s="66"/>
      <c r="D279" s="66"/>
      <c r="E279" s="66"/>
      <c r="F279" s="66"/>
      <c r="G279" s="66"/>
      <c r="H279" s="66"/>
      <c r="I279" s="66"/>
      <c r="J279" s="66"/>
      <c r="K279" s="66"/>
      <c r="L279" s="66"/>
      <c r="M279" s="66"/>
      <c r="N279" s="66"/>
      <c r="O279" s="66"/>
      <c r="P279" s="66"/>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c r="BY279" s="65"/>
      <c r="BZ279" s="65"/>
      <c r="CA279" s="65"/>
      <c r="CB279" s="65"/>
      <c r="CC279" s="65"/>
      <c r="CD279" s="65"/>
      <c r="CE279" s="65"/>
      <c r="CF279" s="65"/>
      <c r="CG279" s="65"/>
      <c r="CH279" s="65"/>
      <c r="CI279" s="65"/>
      <c r="CJ279" s="65"/>
      <c r="CK279" s="65"/>
      <c r="CL279" s="65"/>
      <c r="CM279" s="65"/>
      <c r="CN279" s="65"/>
      <c r="CO279" s="65"/>
      <c r="CP279" s="65"/>
      <c r="CQ279" s="65"/>
      <c r="CR279" s="65"/>
      <c r="CS279" s="65"/>
      <c r="CT279" s="65"/>
      <c r="CU279" s="65"/>
      <c r="CV279" s="65"/>
      <c r="CW279" s="65"/>
      <c r="CX279" s="65"/>
      <c r="CY279" s="65"/>
      <c r="CZ279" s="66"/>
    </row>
    <row r="280" spans="1:104" ht="14.25" customHeight="1">
      <c r="A280" s="65"/>
      <c r="B280" s="80"/>
      <c r="C280" s="66"/>
      <c r="D280" s="66"/>
      <c r="E280" s="66"/>
      <c r="F280" s="66"/>
      <c r="G280" s="66"/>
      <c r="H280" s="66"/>
      <c r="I280" s="66"/>
      <c r="J280" s="66"/>
      <c r="K280" s="66"/>
      <c r="L280" s="66"/>
      <c r="M280" s="66"/>
      <c r="N280" s="66"/>
      <c r="O280" s="66"/>
      <c r="P280" s="66"/>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c r="BY280" s="65"/>
      <c r="BZ280" s="65"/>
      <c r="CA280" s="65"/>
      <c r="CB280" s="65"/>
      <c r="CC280" s="65"/>
      <c r="CD280" s="65"/>
      <c r="CE280" s="65"/>
      <c r="CF280" s="65"/>
      <c r="CG280" s="65"/>
      <c r="CH280" s="65"/>
      <c r="CI280" s="65"/>
      <c r="CJ280" s="65"/>
      <c r="CK280" s="65"/>
      <c r="CL280" s="65"/>
      <c r="CM280" s="65"/>
      <c r="CN280" s="65"/>
      <c r="CO280" s="65"/>
      <c r="CP280" s="65"/>
      <c r="CQ280" s="65"/>
      <c r="CR280" s="65"/>
      <c r="CS280" s="65"/>
      <c r="CT280" s="65"/>
      <c r="CU280" s="65"/>
      <c r="CV280" s="65"/>
      <c r="CW280" s="65"/>
      <c r="CX280" s="65"/>
      <c r="CY280" s="65"/>
      <c r="CZ280" s="66"/>
    </row>
    <row r="281" spans="1:104" ht="14.25" customHeight="1">
      <c r="A281" s="65"/>
      <c r="B281" s="80"/>
      <c r="C281" s="66"/>
      <c r="D281" s="66"/>
      <c r="E281" s="66"/>
      <c r="F281" s="66"/>
      <c r="G281" s="66"/>
      <c r="H281" s="66"/>
      <c r="I281" s="66"/>
      <c r="J281" s="66"/>
      <c r="K281" s="66"/>
      <c r="L281" s="66"/>
      <c r="M281" s="66"/>
      <c r="N281" s="66"/>
      <c r="O281" s="66"/>
      <c r="P281" s="66"/>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c r="CB281" s="65"/>
      <c r="CC281" s="65"/>
      <c r="CD281" s="65"/>
      <c r="CE281" s="65"/>
      <c r="CF281" s="65"/>
      <c r="CG281" s="65"/>
      <c r="CH281" s="65"/>
      <c r="CI281" s="65"/>
      <c r="CJ281" s="65"/>
      <c r="CK281" s="65"/>
      <c r="CL281" s="65"/>
      <c r="CM281" s="65"/>
      <c r="CN281" s="65"/>
      <c r="CO281" s="65"/>
      <c r="CP281" s="65"/>
      <c r="CQ281" s="65"/>
      <c r="CR281" s="65"/>
      <c r="CS281" s="65"/>
      <c r="CT281" s="65"/>
      <c r="CU281" s="65"/>
      <c r="CV281" s="65"/>
      <c r="CW281" s="65"/>
      <c r="CX281" s="65"/>
      <c r="CY281" s="65"/>
      <c r="CZ281" s="66"/>
    </row>
    <row r="282" spans="1:104" ht="14.25" customHeight="1">
      <c r="A282" s="65"/>
      <c r="B282" s="80"/>
      <c r="C282" s="66"/>
      <c r="D282" s="66"/>
      <c r="E282" s="66"/>
      <c r="F282" s="66"/>
      <c r="G282" s="66"/>
      <c r="H282" s="66"/>
      <c r="I282" s="66"/>
      <c r="J282" s="66"/>
      <c r="K282" s="66"/>
      <c r="L282" s="66"/>
      <c r="M282" s="66"/>
      <c r="N282" s="66"/>
      <c r="O282" s="66"/>
      <c r="P282" s="66"/>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c r="CD282" s="65"/>
      <c r="CE282" s="65"/>
      <c r="CF282" s="65"/>
      <c r="CG282" s="65"/>
      <c r="CH282" s="65"/>
      <c r="CI282" s="65"/>
      <c r="CJ282" s="65"/>
      <c r="CK282" s="65"/>
      <c r="CL282" s="65"/>
      <c r="CM282" s="65"/>
      <c r="CN282" s="65"/>
      <c r="CO282" s="65"/>
      <c r="CP282" s="65"/>
      <c r="CQ282" s="65"/>
      <c r="CR282" s="65"/>
      <c r="CS282" s="65"/>
      <c r="CT282" s="65"/>
      <c r="CU282" s="65"/>
      <c r="CV282" s="65"/>
      <c r="CW282" s="65"/>
      <c r="CX282" s="65"/>
      <c r="CY282" s="65"/>
      <c r="CZ282" s="66"/>
    </row>
    <row r="283" spans="1:104" ht="14.25" customHeight="1">
      <c r="A283" s="65"/>
      <c r="B283" s="80"/>
      <c r="C283" s="66"/>
      <c r="D283" s="66"/>
      <c r="E283" s="66"/>
      <c r="F283" s="66"/>
      <c r="G283" s="66"/>
      <c r="H283" s="66"/>
      <c r="I283" s="66"/>
      <c r="J283" s="66"/>
      <c r="K283" s="66"/>
      <c r="L283" s="66"/>
      <c r="M283" s="66"/>
      <c r="N283" s="66"/>
      <c r="O283" s="66"/>
      <c r="P283" s="66"/>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c r="CB283" s="65"/>
      <c r="CC283" s="65"/>
      <c r="CD283" s="65"/>
      <c r="CE283" s="65"/>
      <c r="CF283" s="65"/>
      <c r="CG283" s="65"/>
      <c r="CH283" s="65"/>
      <c r="CI283" s="65"/>
      <c r="CJ283" s="65"/>
      <c r="CK283" s="65"/>
      <c r="CL283" s="65"/>
      <c r="CM283" s="65"/>
      <c r="CN283" s="65"/>
      <c r="CO283" s="65"/>
      <c r="CP283" s="65"/>
      <c r="CQ283" s="65"/>
      <c r="CR283" s="65"/>
      <c r="CS283" s="65"/>
      <c r="CT283" s="65"/>
      <c r="CU283" s="65"/>
      <c r="CV283" s="65"/>
      <c r="CW283" s="65"/>
      <c r="CX283" s="65"/>
      <c r="CY283" s="65"/>
      <c r="CZ283" s="66"/>
    </row>
    <row r="284" spans="1:104" ht="14.25" customHeight="1">
      <c r="A284" s="65"/>
      <c r="B284" s="80"/>
      <c r="C284" s="66"/>
      <c r="D284" s="66"/>
      <c r="E284" s="66"/>
      <c r="F284" s="66"/>
      <c r="G284" s="66"/>
      <c r="H284" s="66"/>
      <c r="I284" s="66"/>
      <c r="J284" s="66"/>
      <c r="K284" s="66"/>
      <c r="L284" s="66"/>
      <c r="M284" s="66"/>
      <c r="N284" s="66"/>
      <c r="O284" s="66"/>
      <c r="P284" s="66"/>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65"/>
      <c r="CC284" s="65"/>
      <c r="CD284" s="65"/>
      <c r="CE284" s="65"/>
      <c r="CF284" s="65"/>
      <c r="CG284" s="65"/>
      <c r="CH284" s="65"/>
      <c r="CI284" s="65"/>
      <c r="CJ284" s="65"/>
      <c r="CK284" s="65"/>
      <c r="CL284" s="65"/>
      <c r="CM284" s="65"/>
      <c r="CN284" s="65"/>
      <c r="CO284" s="65"/>
      <c r="CP284" s="65"/>
      <c r="CQ284" s="65"/>
      <c r="CR284" s="65"/>
      <c r="CS284" s="65"/>
      <c r="CT284" s="65"/>
      <c r="CU284" s="65"/>
      <c r="CV284" s="65"/>
      <c r="CW284" s="65"/>
      <c r="CX284" s="65"/>
      <c r="CY284" s="65"/>
      <c r="CZ284" s="66"/>
    </row>
    <row r="285" spans="1:104" ht="14.25" customHeight="1">
      <c r="A285" s="65"/>
      <c r="B285" s="80"/>
      <c r="C285" s="66"/>
      <c r="D285" s="66"/>
      <c r="E285" s="66"/>
      <c r="F285" s="66"/>
      <c r="G285" s="66"/>
      <c r="H285" s="66"/>
      <c r="I285" s="66"/>
      <c r="J285" s="66"/>
      <c r="K285" s="66"/>
      <c r="L285" s="66"/>
      <c r="M285" s="66"/>
      <c r="N285" s="66"/>
      <c r="O285" s="66"/>
      <c r="P285" s="66"/>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c r="CD285" s="65"/>
      <c r="CE285" s="65"/>
      <c r="CF285" s="65"/>
      <c r="CG285" s="65"/>
      <c r="CH285" s="65"/>
      <c r="CI285" s="65"/>
      <c r="CJ285" s="65"/>
      <c r="CK285" s="65"/>
      <c r="CL285" s="65"/>
      <c r="CM285" s="65"/>
      <c r="CN285" s="65"/>
      <c r="CO285" s="65"/>
      <c r="CP285" s="65"/>
      <c r="CQ285" s="65"/>
      <c r="CR285" s="65"/>
      <c r="CS285" s="65"/>
      <c r="CT285" s="65"/>
      <c r="CU285" s="65"/>
      <c r="CV285" s="65"/>
      <c r="CW285" s="65"/>
      <c r="CX285" s="65"/>
      <c r="CY285" s="65"/>
      <c r="CZ285" s="66"/>
    </row>
    <row r="286" spans="1:104" ht="14.25" customHeight="1">
      <c r="A286" s="65"/>
      <c r="B286" s="80"/>
      <c r="C286" s="66"/>
      <c r="D286" s="66"/>
      <c r="E286" s="66"/>
      <c r="F286" s="66"/>
      <c r="G286" s="66"/>
      <c r="H286" s="66"/>
      <c r="I286" s="66"/>
      <c r="J286" s="66"/>
      <c r="K286" s="66"/>
      <c r="L286" s="66"/>
      <c r="M286" s="66"/>
      <c r="N286" s="66"/>
      <c r="O286" s="66"/>
      <c r="P286" s="66"/>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c r="CD286" s="65"/>
      <c r="CE286" s="65"/>
      <c r="CF286" s="65"/>
      <c r="CG286" s="65"/>
      <c r="CH286" s="65"/>
      <c r="CI286" s="65"/>
      <c r="CJ286" s="65"/>
      <c r="CK286" s="65"/>
      <c r="CL286" s="65"/>
      <c r="CM286" s="65"/>
      <c r="CN286" s="65"/>
      <c r="CO286" s="65"/>
      <c r="CP286" s="65"/>
      <c r="CQ286" s="65"/>
      <c r="CR286" s="65"/>
      <c r="CS286" s="65"/>
      <c r="CT286" s="65"/>
      <c r="CU286" s="65"/>
      <c r="CV286" s="65"/>
      <c r="CW286" s="65"/>
      <c r="CX286" s="65"/>
      <c r="CY286" s="65"/>
      <c r="CZ286" s="66"/>
    </row>
    <row r="287" spans="1:104" ht="14.25" customHeight="1">
      <c r="A287" s="65"/>
      <c r="B287" s="80"/>
      <c r="C287" s="66"/>
      <c r="D287" s="66"/>
      <c r="E287" s="66"/>
      <c r="F287" s="66"/>
      <c r="G287" s="66"/>
      <c r="H287" s="66"/>
      <c r="I287" s="66"/>
      <c r="J287" s="66"/>
      <c r="K287" s="66"/>
      <c r="L287" s="66"/>
      <c r="M287" s="66"/>
      <c r="N287" s="66"/>
      <c r="O287" s="66"/>
      <c r="P287" s="66"/>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c r="CB287" s="65"/>
      <c r="CC287" s="65"/>
      <c r="CD287" s="65"/>
      <c r="CE287" s="65"/>
      <c r="CF287" s="65"/>
      <c r="CG287" s="65"/>
      <c r="CH287" s="65"/>
      <c r="CI287" s="65"/>
      <c r="CJ287" s="65"/>
      <c r="CK287" s="65"/>
      <c r="CL287" s="65"/>
      <c r="CM287" s="65"/>
      <c r="CN287" s="65"/>
      <c r="CO287" s="65"/>
      <c r="CP287" s="65"/>
      <c r="CQ287" s="65"/>
      <c r="CR287" s="65"/>
      <c r="CS287" s="65"/>
      <c r="CT287" s="65"/>
      <c r="CU287" s="65"/>
      <c r="CV287" s="65"/>
      <c r="CW287" s="65"/>
      <c r="CX287" s="65"/>
      <c r="CY287" s="65"/>
      <c r="CZ287" s="66"/>
    </row>
    <row r="288" spans="1:104" ht="14.25" customHeight="1">
      <c r="A288" s="65"/>
      <c r="B288" s="80"/>
      <c r="C288" s="66"/>
      <c r="D288" s="66"/>
      <c r="E288" s="66"/>
      <c r="F288" s="66"/>
      <c r="G288" s="66"/>
      <c r="H288" s="66"/>
      <c r="I288" s="66"/>
      <c r="J288" s="66"/>
      <c r="K288" s="66"/>
      <c r="L288" s="66"/>
      <c r="M288" s="66"/>
      <c r="N288" s="66"/>
      <c r="O288" s="66"/>
      <c r="P288" s="66"/>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c r="BY288" s="65"/>
      <c r="BZ288" s="65"/>
      <c r="CA288" s="65"/>
      <c r="CB288" s="65"/>
      <c r="CC288" s="65"/>
      <c r="CD288" s="65"/>
      <c r="CE288" s="65"/>
      <c r="CF288" s="65"/>
      <c r="CG288" s="65"/>
      <c r="CH288" s="65"/>
      <c r="CI288" s="65"/>
      <c r="CJ288" s="65"/>
      <c r="CK288" s="65"/>
      <c r="CL288" s="65"/>
      <c r="CM288" s="65"/>
      <c r="CN288" s="65"/>
      <c r="CO288" s="65"/>
      <c r="CP288" s="65"/>
      <c r="CQ288" s="65"/>
      <c r="CR288" s="65"/>
      <c r="CS288" s="65"/>
      <c r="CT288" s="65"/>
      <c r="CU288" s="65"/>
      <c r="CV288" s="65"/>
      <c r="CW288" s="65"/>
      <c r="CX288" s="65"/>
      <c r="CY288" s="65"/>
      <c r="CZ288" s="66"/>
    </row>
    <row r="289" spans="1:104" ht="14.25" customHeight="1">
      <c r="A289" s="65"/>
      <c r="B289" s="80"/>
      <c r="C289" s="66"/>
      <c r="D289" s="66"/>
      <c r="E289" s="66"/>
      <c r="F289" s="66"/>
      <c r="G289" s="66"/>
      <c r="H289" s="66"/>
      <c r="I289" s="66"/>
      <c r="J289" s="66"/>
      <c r="K289" s="66"/>
      <c r="L289" s="66"/>
      <c r="M289" s="66"/>
      <c r="N289" s="66"/>
      <c r="O289" s="66"/>
      <c r="P289" s="66"/>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c r="CD289" s="65"/>
      <c r="CE289" s="65"/>
      <c r="CF289" s="65"/>
      <c r="CG289" s="65"/>
      <c r="CH289" s="65"/>
      <c r="CI289" s="65"/>
      <c r="CJ289" s="65"/>
      <c r="CK289" s="65"/>
      <c r="CL289" s="65"/>
      <c r="CM289" s="65"/>
      <c r="CN289" s="65"/>
      <c r="CO289" s="65"/>
      <c r="CP289" s="65"/>
      <c r="CQ289" s="65"/>
      <c r="CR289" s="65"/>
      <c r="CS289" s="65"/>
      <c r="CT289" s="65"/>
      <c r="CU289" s="65"/>
      <c r="CV289" s="65"/>
      <c r="CW289" s="65"/>
      <c r="CX289" s="65"/>
      <c r="CY289" s="65"/>
      <c r="CZ289" s="66"/>
    </row>
    <row r="290" spans="1:104" ht="14.25" customHeight="1">
      <c r="A290" s="65"/>
      <c r="B290" s="80"/>
      <c r="C290" s="66"/>
      <c r="D290" s="66"/>
      <c r="E290" s="66"/>
      <c r="F290" s="66"/>
      <c r="G290" s="66"/>
      <c r="H290" s="66"/>
      <c r="I290" s="66"/>
      <c r="J290" s="66"/>
      <c r="K290" s="66"/>
      <c r="L290" s="66"/>
      <c r="M290" s="66"/>
      <c r="N290" s="66"/>
      <c r="O290" s="66"/>
      <c r="P290" s="66"/>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c r="CD290" s="65"/>
      <c r="CE290" s="65"/>
      <c r="CF290" s="65"/>
      <c r="CG290" s="65"/>
      <c r="CH290" s="65"/>
      <c r="CI290" s="65"/>
      <c r="CJ290" s="65"/>
      <c r="CK290" s="65"/>
      <c r="CL290" s="65"/>
      <c r="CM290" s="65"/>
      <c r="CN290" s="65"/>
      <c r="CO290" s="65"/>
      <c r="CP290" s="65"/>
      <c r="CQ290" s="65"/>
      <c r="CR290" s="65"/>
      <c r="CS290" s="65"/>
      <c r="CT290" s="65"/>
      <c r="CU290" s="65"/>
      <c r="CV290" s="65"/>
      <c r="CW290" s="65"/>
      <c r="CX290" s="65"/>
      <c r="CY290" s="65"/>
      <c r="CZ290" s="66"/>
    </row>
    <row r="291" spans="1:104" ht="14.25" customHeight="1">
      <c r="A291" s="65"/>
      <c r="B291" s="80"/>
      <c r="C291" s="66"/>
      <c r="D291" s="66"/>
      <c r="E291" s="66"/>
      <c r="F291" s="66"/>
      <c r="G291" s="66"/>
      <c r="H291" s="66"/>
      <c r="I291" s="66"/>
      <c r="J291" s="66"/>
      <c r="K291" s="66"/>
      <c r="L291" s="66"/>
      <c r="M291" s="66"/>
      <c r="N291" s="66"/>
      <c r="O291" s="66"/>
      <c r="P291" s="66"/>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c r="CB291" s="65"/>
      <c r="CC291" s="65"/>
      <c r="CD291" s="65"/>
      <c r="CE291" s="65"/>
      <c r="CF291" s="65"/>
      <c r="CG291" s="65"/>
      <c r="CH291" s="65"/>
      <c r="CI291" s="65"/>
      <c r="CJ291" s="65"/>
      <c r="CK291" s="65"/>
      <c r="CL291" s="65"/>
      <c r="CM291" s="65"/>
      <c r="CN291" s="65"/>
      <c r="CO291" s="65"/>
      <c r="CP291" s="65"/>
      <c r="CQ291" s="65"/>
      <c r="CR291" s="65"/>
      <c r="CS291" s="65"/>
      <c r="CT291" s="65"/>
      <c r="CU291" s="65"/>
      <c r="CV291" s="65"/>
      <c r="CW291" s="65"/>
      <c r="CX291" s="65"/>
      <c r="CY291" s="65"/>
      <c r="CZ291" s="66"/>
    </row>
    <row r="292" spans="1:104" ht="14.25" customHeight="1">
      <c r="A292" s="65"/>
      <c r="B292" s="80"/>
      <c r="C292" s="66"/>
      <c r="D292" s="66"/>
      <c r="E292" s="66"/>
      <c r="F292" s="66"/>
      <c r="G292" s="66"/>
      <c r="H292" s="66"/>
      <c r="I292" s="66"/>
      <c r="J292" s="66"/>
      <c r="K292" s="66"/>
      <c r="L292" s="66"/>
      <c r="M292" s="66"/>
      <c r="N292" s="66"/>
      <c r="O292" s="66"/>
      <c r="P292" s="66"/>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c r="CD292" s="65"/>
      <c r="CE292" s="65"/>
      <c r="CF292" s="65"/>
      <c r="CG292" s="65"/>
      <c r="CH292" s="65"/>
      <c r="CI292" s="65"/>
      <c r="CJ292" s="65"/>
      <c r="CK292" s="65"/>
      <c r="CL292" s="65"/>
      <c r="CM292" s="65"/>
      <c r="CN292" s="65"/>
      <c r="CO292" s="65"/>
      <c r="CP292" s="65"/>
      <c r="CQ292" s="65"/>
      <c r="CR292" s="65"/>
      <c r="CS292" s="65"/>
      <c r="CT292" s="65"/>
      <c r="CU292" s="65"/>
      <c r="CV292" s="65"/>
      <c r="CW292" s="65"/>
      <c r="CX292" s="65"/>
      <c r="CY292" s="65"/>
      <c r="CZ292" s="66"/>
    </row>
    <row r="293" spans="1:104" ht="14.25" customHeight="1">
      <c r="A293" s="65"/>
      <c r="B293" s="80"/>
      <c r="C293" s="66"/>
      <c r="D293" s="66"/>
      <c r="E293" s="66"/>
      <c r="F293" s="66"/>
      <c r="G293" s="66"/>
      <c r="H293" s="66"/>
      <c r="I293" s="66"/>
      <c r="J293" s="66"/>
      <c r="K293" s="66"/>
      <c r="L293" s="66"/>
      <c r="M293" s="66"/>
      <c r="N293" s="66"/>
      <c r="O293" s="66"/>
      <c r="P293" s="66"/>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c r="CB293" s="65"/>
      <c r="CC293" s="65"/>
      <c r="CD293" s="65"/>
      <c r="CE293" s="65"/>
      <c r="CF293" s="65"/>
      <c r="CG293" s="65"/>
      <c r="CH293" s="65"/>
      <c r="CI293" s="65"/>
      <c r="CJ293" s="65"/>
      <c r="CK293" s="65"/>
      <c r="CL293" s="65"/>
      <c r="CM293" s="65"/>
      <c r="CN293" s="65"/>
      <c r="CO293" s="65"/>
      <c r="CP293" s="65"/>
      <c r="CQ293" s="65"/>
      <c r="CR293" s="65"/>
      <c r="CS293" s="65"/>
      <c r="CT293" s="65"/>
      <c r="CU293" s="65"/>
      <c r="CV293" s="65"/>
      <c r="CW293" s="65"/>
      <c r="CX293" s="65"/>
      <c r="CY293" s="65"/>
      <c r="CZ293" s="66"/>
    </row>
    <row r="294" spans="1:104" ht="14.25" customHeight="1">
      <c r="A294" s="65"/>
      <c r="B294" s="80"/>
      <c r="C294" s="66"/>
      <c r="D294" s="66"/>
      <c r="E294" s="66"/>
      <c r="F294" s="66"/>
      <c r="G294" s="66"/>
      <c r="H294" s="66"/>
      <c r="I294" s="66"/>
      <c r="J294" s="66"/>
      <c r="K294" s="66"/>
      <c r="L294" s="66"/>
      <c r="M294" s="66"/>
      <c r="N294" s="66"/>
      <c r="O294" s="66"/>
      <c r="P294" s="66"/>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c r="BY294" s="65"/>
      <c r="BZ294" s="65"/>
      <c r="CA294" s="65"/>
      <c r="CB294" s="65"/>
      <c r="CC294" s="65"/>
      <c r="CD294" s="65"/>
      <c r="CE294" s="65"/>
      <c r="CF294" s="65"/>
      <c r="CG294" s="65"/>
      <c r="CH294" s="65"/>
      <c r="CI294" s="65"/>
      <c r="CJ294" s="65"/>
      <c r="CK294" s="65"/>
      <c r="CL294" s="65"/>
      <c r="CM294" s="65"/>
      <c r="CN294" s="65"/>
      <c r="CO294" s="65"/>
      <c r="CP294" s="65"/>
      <c r="CQ294" s="65"/>
      <c r="CR294" s="65"/>
      <c r="CS294" s="65"/>
      <c r="CT294" s="65"/>
      <c r="CU294" s="65"/>
      <c r="CV294" s="65"/>
      <c r="CW294" s="65"/>
      <c r="CX294" s="65"/>
      <c r="CY294" s="65"/>
      <c r="CZ294" s="66"/>
    </row>
    <row r="295" spans="1:104" ht="14.25" customHeight="1">
      <c r="A295" s="65"/>
      <c r="B295" s="80"/>
      <c r="C295" s="66"/>
      <c r="D295" s="66"/>
      <c r="E295" s="66"/>
      <c r="F295" s="66"/>
      <c r="G295" s="66"/>
      <c r="H295" s="66"/>
      <c r="I295" s="66"/>
      <c r="J295" s="66"/>
      <c r="K295" s="66"/>
      <c r="L295" s="66"/>
      <c r="M295" s="66"/>
      <c r="N295" s="66"/>
      <c r="O295" s="66"/>
      <c r="P295" s="66"/>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65"/>
      <c r="CB295" s="65"/>
      <c r="CC295" s="65"/>
      <c r="CD295" s="65"/>
      <c r="CE295" s="65"/>
      <c r="CF295" s="65"/>
      <c r="CG295" s="65"/>
      <c r="CH295" s="65"/>
      <c r="CI295" s="65"/>
      <c r="CJ295" s="65"/>
      <c r="CK295" s="65"/>
      <c r="CL295" s="65"/>
      <c r="CM295" s="65"/>
      <c r="CN295" s="65"/>
      <c r="CO295" s="65"/>
      <c r="CP295" s="65"/>
      <c r="CQ295" s="65"/>
      <c r="CR295" s="65"/>
      <c r="CS295" s="65"/>
      <c r="CT295" s="65"/>
      <c r="CU295" s="65"/>
      <c r="CV295" s="65"/>
      <c r="CW295" s="65"/>
      <c r="CX295" s="65"/>
      <c r="CY295" s="65"/>
      <c r="CZ295" s="66"/>
    </row>
    <row r="296" spans="1:104" ht="14.25" customHeight="1">
      <c r="A296" s="65"/>
      <c r="B296" s="80"/>
      <c r="C296" s="66"/>
      <c r="D296" s="66"/>
      <c r="E296" s="66"/>
      <c r="F296" s="66"/>
      <c r="G296" s="66"/>
      <c r="H296" s="66"/>
      <c r="I296" s="66"/>
      <c r="J296" s="66"/>
      <c r="K296" s="66"/>
      <c r="L296" s="66"/>
      <c r="M296" s="66"/>
      <c r="N296" s="66"/>
      <c r="O296" s="66"/>
      <c r="P296" s="66"/>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c r="CB296" s="65"/>
      <c r="CC296" s="65"/>
      <c r="CD296" s="65"/>
      <c r="CE296" s="65"/>
      <c r="CF296" s="65"/>
      <c r="CG296" s="65"/>
      <c r="CH296" s="65"/>
      <c r="CI296" s="65"/>
      <c r="CJ296" s="65"/>
      <c r="CK296" s="65"/>
      <c r="CL296" s="65"/>
      <c r="CM296" s="65"/>
      <c r="CN296" s="65"/>
      <c r="CO296" s="65"/>
      <c r="CP296" s="65"/>
      <c r="CQ296" s="65"/>
      <c r="CR296" s="65"/>
      <c r="CS296" s="65"/>
      <c r="CT296" s="65"/>
      <c r="CU296" s="65"/>
      <c r="CV296" s="65"/>
      <c r="CW296" s="65"/>
      <c r="CX296" s="65"/>
      <c r="CY296" s="65"/>
      <c r="CZ296" s="66"/>
    </row>
    <row r="297" spans="1:104" ht="14.25" customHeight="1">
      <c r="A297" s="65"/>
      <c r="B297" s="80"/>
      <c r="C297" s="66"/>
      <c r="D297" s="66"/>
      <c r="E297" s="66"/>
      <c r="F297" s="66"/>
      <c r="G297" s="66"/>
      <c r="H297" s="66"/>
      <c r="I297" s="66"/>
      <c r="J297" s="66"/>
      <c r="K297" s="66"/>
      <c r="L297" s="66"/>
      <c r="M297" s="66"/>
      <c r="N297" s="66"/>
      <c r="O297" s="66"/>
      <c r="P297" s="66"/>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65"/>
      <c r="CB297" s="65"/>
      <c r="CC297" s="65"/>
      <c r="CD297" s="65"/>
      <c r="CE297" s="65"/>
      <c r="CF297" s="65"/>
      <c r="CG297" s="65"/>
      <c r="CH297" s="65"/>
      <c r="CI297" s="65"/>
      <c r="CJ297" s="65"/>
      <c r="CK297" s="65"/>
      <c r="CL297" s="65"/>
      <c r="CM297" s="65"/>
      <c r="CN297" s="65"/>
      <c r="CO297" s="65"/>
      <c r="CP297" s="65"/>
      <c r="CQ297" s="65"/>
      <c r="CR297" s="65"/>
      <c r="CS297" s="65"/>
      <c r="CT297" s="65"/>
      <c r="CU297" s="65"/>
      <c r="CV297" s="65"/>
      <c r="CW297" s="65"/>
      <c r="CX297" s="65"/>
      <c r="CY297" s="65"/>
      <c r="CZ297" s="66"/>
    </row>
    <row r="298" spans="1:104" ht="14.25" customHeight="1">
      <c r="A298" s="65"/>
      <c r="B298" s="80"/>
      <c r="C298" s="66"/>
      <c r="D298" s="66"/>
      <c r="E298" s="66"/>
      <c r="F298" s="66"/>
      <c r="G298" s="66"/>
      <c r="H298" s="66"/>
      <c r="I298" s="66"/>
      <c r="J298" s="66"/>
      <c r="K298" s="66"/>
      <c r="L298" s="66"/>
      <c r="M298" s="66"/>
      <c r="N298" s="66"/>
      <c r="O298" s="66"/>
      <c r="P298" s="66"/>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6"/>
    </row>
    <row r="299" spans="1:104" ht="14.25" customHeight="1">
      <c r="A299" s="65"/>
      <c r="B299" s="80"/>
      <c r="C299" s="66"/>
      <c r="D299" s="66"/>
      <c r="E299" s="66"/>
      <c r="F299" s="66"/>
      <c r="G299" s="66"/>
      <c r="H299" s="66"/>
      <c r="I299" s="66"/>
      <c r="J299" s="66"/>
      <c r="K299" s="66"/>
      <c r="L299" s="66"/>
      <c r="M299" s="66"/>
      <c r="N299" s="66"/>
      <c r="O299" s="66"/>
      <c r="P299" s="66"/>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c r="BY299" s="65"/>
      <c r="BZ299" s="65"/>
      <c r="CA299" s="65"/>
      <c r="CB299" s="65"/>
      <c r="CC299" s="65"/>
      <c r="CD299" s="65"/>
      <c r="CE299" s="65"/>
      <c r="CF299" s="65"/>
      <c r="CG299" s="65"/>
      <c r="CH299" s="65"/>
      <c r="CI299" s="65"/>
      <c r="CJ299" s="65"/>
      <c r="CK299" s="65"/>
      <c r="CL299" s="65"/>
      <c r="CM299" s="65"/>
      <c r="CN299" s="65"/>
      <c r="CO299" s="65"/>
      <c r="CP299" s="65"/>
      <c r="CQ299" s="65"/>
      <c r="CR299" s="65"/>
      <c r="CS299" s="65"/>
      <c r="CT299" s="65"/>
      <c r="CU299" s="65"/>
      <c r="CV299" s="65"/>
      <c r="CW299" s="65"/>
      <c r="CX299" s="65"/>
      <c r="CY299" s="65"/>
      <c r="CZ299" s="66"/>
    </row>
    <row r="300" spans="1:104" ht="14.25" customHeight="1">
      <c r="A300" s="65"/>
      <c r="B300" s="80"/>
      <c r="C300" s="66"/>
      <c r="D300" s="66"/>
      <c r="E300" s="66"/>
      <c r="F300" s="66"/>
      <c r="G300" s="66"/>
      <c r="H300" s="66"/>
      <c r="I300" s="66"/>
      <c r="J300" s="66"/>
      <c r="K300" s="66"/>
      <c r="L300" s="66"/>
      <c r="M300" s="66"/>
      <c r="N300" s="66"/>
      <c r="O300" s="66"/>
      <c r="P300" s="66"/>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c r="CB300" s="65"/>
      <c r="CC300" s="65"/>
      <c r="CD300" s="65"/>
      <c r="CE300" s="65"/>
      <c r="CF300" s="65"/>
      <c r="CG300" s="65"/>
      <c r="CH300" s="65"/>
      <c r="CI300" s="65"/>
      <c r="CJ300" s="65"/>
      <c r="CK300" s="65"/>
      <c r="CL300" s="65"/>
      <c r="CM300" s="65"/>
      <c r="CN300" s="65"/>
      <c r="CO300" s="65"/>
      <c r="CP300" s="65"/>
      <c r="CQ300" s="65"/>
      <c r="CR300" s="65"/>
      <c r="CS300" s="65"/>
      <c r="CT300" s="65"/>
      <c r="CU300" s="65"/>
      <c r="CV300" s="65"/>
      <c r="CW300" s="65"/>
      <c r="CX300" s="65"/>
      <c r="CY300" s="65"/>
      <c r="CZ300" s="66"/>
    </row>
    <row r="301" spans="1:104" ht="14.25" customHeight="1">
      <c r="A301" s="65"/>
      <c r="B301" s="80"/>
      <c r="C301" s="66"/>
      <c r="D301" s="66"/>
      <c r="E301" s="66"/>
      <c r="F301" s="66"/>
      <c r="G301" s="66"/>
      <c r="H301" s="66"/>
      <c r="I301" s="66"/>
      <c r="J301" s="66"/>
      <c r="K301" s="66"/>
      <c r="L301" s="66"/>
      <c r="M301" s="66"/>
      <c r="N301" s="66"/>
      <c r="O301" s="66"/>
      <c r="P301" s="66"/>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c r="BY301" s="65"/>
      <c r="BZ301" s="65"/>
      <c r="CA301" s="65"/>
      <c r="CB301" s="65"/>
      <c r="CC301" s="65"/>
      <c r="CD301" s="65"/>
      <c r="CE301" s="65"/>
      <c r="CF301" s="65"/>
      <c r="CG301" s="65"/>
      <c r="CH301" s="65"/>
      <c r="CI301" s="65"/>
      <c r="CJ301" s="65"/>
      <c r="CK301" s="65"/>
      <c r="CL301" s="65"/>
      <c r="CM301" s="65"/>
      <c r="CN301" s="65"/>
      <c r="CO301" s="65"/>
      <c r="CP301" s="65"/>
      <c r="CQ301" s="65"/>
      <c r="CR301" s="65"/>
      <c r="CS301" s="65"/>
      <c r="CT301" s="65"/>
      <c r="CU301" s="65"/>
      <c r="CV301" s="65"/>
      <c r="CW301" s="65"/>
      <c r="CX301" s="65"/>
      <c r="CY301" s="65"/>
      <c r="CZ301" s="66"/>
    </row>
    <row r="302" spans="1:104" ht="14.25" customHeight="1">
      <c r="A302" s="65"/>
      <c r="B302" s="80"/>
      <c r="C302" s="66"/>
      <c r="D302" s="66"/>
      <c r="E302" s="66"/>
      <c r="F302" s="66"/>
      <c r="G302" s="66"/>
      <c r="H302" s="66"/>
      <c r="I302" s="66"/>
      <c r="J302" s="66"/>
      <c r="K302" s="66"/>
      <c r="L302" s="66"/>
      <c r="M302" s="66"/>
      <c r="N302" s="66"/>
      <c r="O302" s="66"/>
      <c r="P302" s="66"/>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6"/>
    </row>
    <row r="303" spans="1:104" ht="14.25" customHeight="1">
      <c r="A303" s="65"/>
      <c r="B303" s="80"/>
      <c r="C303" s="66"/>
      <c r="D303" s="66"/>
      <c r="E303" s="66"/>
      <c r="F303" s="66"/>
      <c r="G303" s="66"/>
      <c r="H303" s="66"/>
      <c r="I303" s="66"/>
      <c r="J303" s="66"/>
      <c r="K303" s="66"/>
      <c r="L303" s="66"/>
      <c r="M303" s="66"/>
      <c r="N303" s="66"/>
      <c r="O303" s="66"/>
      <c r="P303" s="66"/>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6"/>
    </row>
    <row r="304" spans="1:104" ht="14.25" customHeight="1">
      <c r="A304" s="65"/>
      <c r="B304" s="80"/>
      <c r="C304" s="66"/>
      <c r="D304" s="66"/>
      <c r="E304" s="66"/>
      <c r="F304" s="66"/>
      <c r="G304" s="66"/>
      <c r="H304" s="66"/>
      <c r="I304" s="66"/>
      <c r="J304" s="66"/>
      <c r="K304" s="66"/>
      <c r="L304" s="66"/>
      <c r="M304" s="66"/>
      <c r="N304" s="66"/>
      <c r="O304" s="66"/>
      <c r="P304" s="66"/>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6"/>
    </row>
    <row r="305" spans="1:104" ht="14.25" customHeight="1">
      <c r="A305" s="65"/>
      <c r="B305" s="80"/>
      <c r="C305" s="66"/>
      <c r="D305" s="66"/>
      <c r="E305" s="66"/>
      <c r="F305" s="66"/>
      <c r="G305" s="66"/>
      <c r="H305" s="66"/>
      <c r="I305" s="66"/>
      <c r="J305" s="66"/>
      <c r="K305" s="66"/>
      <c r="L305" s="66"/>
      <c r="M305" s="66"/>
      <c r="N305" s="66"/>
      <c r="O305" s="66"/>
      <c r="P305" s="66"/>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6"/>
    </row>
    <row r="306" spans="1:104" ht="14.25" customHeight="1">
      <c r="A306" s="65"/>
      <c r="B306" s="80"/>
      <c r="C306" s="66"/>
      <c r="D306" s="66"/>
      <c r="E306" s="66"/>
      <c r="F306" s="66"/>
      <c r="G306" s="66"/>
      <c r="H306" s="66"/>
      <c r="I306" s="66"/>
      <c r="J306" s="66"/>
      <c r="K306" s="66"/>
      <c r="L306" s="66"/>
      <c r="M306" s="66"/>
      <c r="N306" s="66"/>
      <c r="O306" s="66"/>
      <c r="P306" s="66"/>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6"/>
    </row>
    <row r="307" spans="1:104" ht="14.25" customHeight="1">
      <c r="A307" s="65"/>
      <c r="B307" s="80"/>
      <c r="C307" s="66"/>
      <c r="D307" s="66"/>
      <c r="E307" s="66"/>
      <c r="F307" s="66"/>
      <c r="G307" s="66"/>
      <c r="H307" s="66"/>
      <c r="I307" s="66"/>
      <c r="J307" s="66"/>
      <c r="K307" s="66"/>
      <c r="L307" s="66"/>
      <c r="M307" s="66"/>
      <c r="N307" s="66"/>
      <c r="O307" s="66"/>
      <c r="P307" s="66"/>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6"/>
    </row>
    <row r="308" spans="1:104" ht="14.25" customHeight="1">
      <c r="A308" s="65"/>
      <c r="B308" s="80"/>
      <c r="C308" s="66"/>
      <c r="D308" s="66"/>
      <c r="E308" s="66"/>
      <c r="F308" s="66"/>
      <c r="G308" s="66"/>
      <c r="H308" s="66"/>
      <c r="I308" s="66"/>
      <c r="J308" s="66"/>
      <c r="K308" s="66"/>
      <c r="L308" s="66"/>
      <c r="M308" s="66"/>
      <c r="N308" s="66"/>
      <c r="O308" s="66"/>
      <c r="P308" s="66"/>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6"/>
    </row>
    <row r="309" spans="1:104" ht="14.25" customHeight="1">
      <c r="A309" s="65"/>
      <c r="B309" s="80"/>
      <c r="C309" s="66"/>
      <c r="D309" s="66"/>
      <c r="E309" s="66"/>
      <c r="F309" s="66"/>
      <c r="G309" s="66"/>
      <c r="H309" s="66"/>
      <c r="I309" s="66"/>
      <c r="J309" s="66"/>
      <c r="K309" s="66"/>
      <c r="L309" s="66"/>
      <c r="M309" s="66"/>
      <c r="N309" s="66"/>
      <c r="O309" s="66"/>
      <c r="P309" s="66"/>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6"/>
    </row>
    <row r="310" spans="1:104" ht="14.25" customHeight="1">
      <c r="A310" s="65"/>
      <c r="B310" s="80"/>
      <c r="C310" s="66"/>
      <c r="D310" s="66"/>
      <c r="E310" s="66"/>
      <c r="F310" s="66"/>
      <c r="G310" s="66"/>
      <c r="H310" s="66"/>
      <c r="I310" s="66"/>
      <c r="J310" s="66"/>
      <c r="K310" s="66"/>
      <c r="L310" s="66"/>
      <c r="M310" s="66"/>
      <c r="N310" s="66"/>
      <c r="O310" s="66"/>
      <c r="P310" s="66"/>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6"/>
    </row>
    <row r="311" spans="1:104" ht="14.25" customHeight="1">
      <c r="A311" s="65"/>
      <c r="B311" s="80"/>
      <c r="C311" s="66"/>
      <c r="D311" s="66"/>
      <c r="E311" s="66"/>
      <c r="F311" s="66"/>
      <c r="G311" s="66"/>
      <c r="H311" s="66"/>
      <c r="I311" s="66"/>
      <c r="J311" s="66"/>
      <c r="K311" s="66"/>
      <c r="L311" s="66"/>
      <c r="M311" s="66"/>
      <c r="N311" s="66"/>
      <c r="O311" s="66"/>
      <c r="P311" s="66"/>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6"/>
    </row>
    <row r="312" spans="1:104" ht="14.25" customHeight="1">
      <c r="A312" s="65"/>
      <c r="B312" s="80"/>
      <c r="C312" s="66"/>
      <c r="D312" s="66"/>
      <c r="E312" s="66"/>
      <c r="F312" s="66"/>
      <c r="G312" s="66"/>
      <c r="H312" s="66"/>
      <c r="I312" s="66"/>
      <c r="J312" s="66"/>
      <c r="K312" s="66"/>
      <c r="L312" s="66"/>
      <c r="M312" s="66"/>
      <c r="N312" s="66"/>
      <c r="O312" s="66"/>
      <c r="P312" s="66"/>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6"/>
    </row>
    <row r="313" spans="1:104" ht="14.25" customHeight="1">
      <c r="A313" s="65"/>
      <c r="B313" s="80"/>
      <c r="C313" s="66"/>
      <c r="D313" s="66"/>
      <c r="E313" s="66"/>
      <c r="F313" s="66"/>
      <c r="G313" s="66"/>
      <c r="H313" s="66"/>
      <c r="I313" s="66"/>
      <c r="J313" s="66"/>
      <c r="K313" s="66"/>
      <c r="L313" s="66"/>
      <c r="M313" s="66"/>
      <c r="N313" s="66"/>
      <c r="O313" s="66"/>
      <c r="P313" s="66"/>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6"/>
    </row>
    <row r="314" spans="1:104" ht="14.25" customHeight="1">
      <c r="A314" s="65"/>
      <c r="B314" s="80"/>
      <c r="C314" s="66"/>
      <c r="D314" s="66"/>
      <c r="E314" s="66"/>
      <c r="F314" s="66"/>
      <c r="G314" s="66"/>
      <c r="H314" s="66"/>
      <c r="I314" s="66"/>
      <c r="J314" s="66"/>
      <c r="K314" s="66"/>
      <c r="L314" s="66"/>
      <c r="M314" s="66"/>
      <c r="N314" s="66"/>
      <c r="O314" s="66"/>
      <c r="P314" s="66"/>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6"/>
    </row>
    <row r="315" spans="1:104" ht="14.25" customHeight="1">
      <c r="A315" s="65"/>
      <c r="B315" s="80"/>
      <c r="C315" s="66"/>
      <c r="D315" s="66"/>
      <c r="E315" s="66"/>
      <c r="F315" s="66"/>
      <c r="G315" s="66"/>
      <c r="H315" s="66"/>
      <c r="I315" s="66"/>
      <c r="J315" s="66"/>
      <c r="K315" s="66"/>
      <c r="L315" s="66"/>
      <c r="M315" s="66"/>
      <c r="N315" s="66"/>
      <c r="O315" s="66"/>
      <c r="P315" s="66"/>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6"/>
    </row>
    <row r="316" spans="1:104" ht="14.25" customHeight="1">
      <c r="A316" s="65"/>
      <c r="B316" s="80"/>
      <c r="C316" s="66"/>
      <c r="D316" s="66"/>
      <c r="E316" s="66"/>
      <c r="F316" s="66"/>
      <c r="G316" s="66"/>
      <c r="H316" s="66"/>
      <c r="I316" s="66"/>
      <c r="J316" s="66"/>
      <c r="K316" s="66"/>
      <c r="L316" s="66"/>
      <c r="M316" s="66"/>
      <c r="N316" s="66"/>
      <c r="O316" s="66"/>
      <c r="P316" s="66"/>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6"/>
    </row>
    <row r="317" spans="1:104" ht="14.25" customHeight="1">
      <c r="A317" s="65"/>
      <c r="B317" s="80"/>
      <c r="C317" s="66"/>
      <c r="D317" s="66"/>
      <c r="E317" s="66"/>
      <c r="F317" s="66"/>
      <c r="G317" s="66"/>
      <c r="H317" s="66"/>
      <c r="I317" s="66"/>
      <c r="J317" s="66"/>
      <c r="K317" s="66"/>
      <c r="L317" s="66"/>
      <c r="M317" s="66"/>
      <c r="N317" s="66"/>
      <c r="O317" s="66"/>
      <c r="P317" s="66"/>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c r="CD317" s="65"/>
      <c r="CE317" s="65"/>
      <c r="CF317" s="65"/>
      <c r="CG317" s="65"/>
      <c r="CH317" s="65"/>
      <c r="CI317" s="65"/>
      <c r="CJ317" s="65"/>
      <c r="CK317" s="65"/>
      <c r="CL317" s="65"/>
      <c r="CM317" s="65"/>
      <c r="CN317" s="65"/>
      <c r="CO317" s="65"/>
      <c r="CP317" s="65"/>
      <c r="CQ317" s="65"/>
      <c r="CR317" s="65"/>
      <c r="CS317" s="65"/>
      <c r="CT317" s="65"/>
      <c r="CU317" s="65"/>
      <c r="CV317" s="65"/>
      <c r="CW317" s="65"/>
      <c r="CX317" s="65"/>
      <c r="CY317" s="65"/>
      <c r="CZ317" s="66"/>
    </row>
    <row r="318" spans="1:104" ht="14.25" customHeight="1">
      <c r="A318" s="65"/>
      <c r="B318" s="80"/>
      <c r="C318" s="66"/>
      <c r="D318" s="66"/>
      <c r="E318" s="66"/>
      <c r="F318" s="66"/>
      <c r="G318" s="66"/>
      <c r="H318" s="66"/>
      <c r="I318" s="66"/>
      <c r="J318" s="66"/>
      <c r="K318" s="66"/>
      <c r="L318" s="66"/>
      <c r="M318" s="66"/>
      <c r="N318" s="66"/>
      <c r="O318" s="66"/>
      <c r="P318" s="66"/>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c r="CD318" s="65"/>
      <c r="CE318" s="65"/>
      <c r="CF318" s="65"/>
      <c r="CG318" s="65"/>
      <c r="CH318" s="65"/>
      <c r="CI318" s="65"/>
      <c r="CJ318" s="65"/>
      <c r="CK318" s="65"/>
      <c r="CL318" s="65"/>
      <c r="CM318" s="65"/>
      <c r="CN318" s="65"/>
      <c r="CO318" s="65"/>
      <c r="CP318" s="65"/>
      <c r="CQ318" s="65"/>
      <c r="CR318" s="65"/>
      <c r="CS318" s="65"/>
      <c r="CT318" s="65"/>
      <c r="CU318" s="65"/>
      <c r="CV318" s="65"/>
      <c r="CW318" s="65"/>
      <c r="CX318" s="65"/>
      <c r="CY318" s="65"/>
      <c r="CZ318" s="66"/>
    </row>
    <row r="319" spans="1:104" ht="14.25" customHeight="1">
      <c r="A319" s="65"/>
      <c r="B319" s="80"/>
      <c r="C319" s="66"/>
      <c r="D319" s="66"/>
      <c r="E319" s="66"/>
      <c r="F319" s="66"/>
      <c r="G319" s="66"/>
      <c r="H319" s="66"/>
      <c r="I319" s="66"/>
      <c r="J319" s="66"/>
      <c r="K319" s="66"/>
      <c r="L319" s="66"/>
      <c r="M319" s="66"/>
      <c r="N319" s="66"/>
      <c r="O319" s="66"/>
      <c r="P319" s="66"/>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6"/>
    </row>
    <row r="320" spans="1:104" ht="14.25" customHeight="1">
      <c r="A320" s="65"/>
      <c r="B320" s="80"/>
      <c r="C320" s="66"/>
      <c r="D320" s="66"/>
      <c r="E320" s="66"/>
      <c r="F320" s="66"/>
      <c r="G320" s="66"/>
      <c r="H320" s="66"/>
      <c r="I320" s="66"/>
      <c r="J320" s="66"/>
      <c r="K320" s="66"/>
      <c r="L320" s="66"/>
      <c r="M320" s="66"/>
      <c r="N320" s="66"/>
      <c r="O320" s="66"/>
      <c r="P320" s="66"/>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6"/>
    </row>
    <row r="321" spans="1:104" ht="14.25" customHeight="1">
      <c r="A321" s="65"/>
      <c r="B321" s="80"/>
      <c r="C321" s="66"/>
      <c r="D321" s="66"/>
      <c r="E321" s="66"/>
      <c r="F321" s="66"/>
      <c r="G321" s="66"/>
      <c r="H321" s="66"/>
      <c r="I321" s="66"/>
      <c r="J321" s="66"/>
      <c r="K321" s="66"/>
      <c r="L321" s="66"/>
      <c r="M321" s="66"/>
      <c r="N321" s="66"/>
      <c r="O321" s="66"/>
      <c r="P321" s="66"/>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c r="CD321" s="65"/>
      <c r="CE321" s="65"/>
      <c r="CF321" s="65"/>
      <c r="CG321" s="65"/>
      <c r="CH321" s="65"/>
      <c r="CI321" s="65"/>
      <c r="CJ321" s="65"/>
      <c r="CK321" s="65"/>
      <c r="CL321" s="65"/>
      <c r="CM321" s="65"/>
      <c r="CN321" s="65"/>
      <c r="CO321" s="65"/>
      <c r="CP321" s="65"/>
      <c r="CQ321" s="65"/>
      <c r="CR321" s="65"/>
      <c r="CS321" s="65"/>
      <c r="CT321" s="65"/>
      <c r="CU321" s="65"/>
      <c r="CV321" s="65"/>
      <c r="CW321" s="65"/>
      <c r="CX321" s="65"/>
      <c r="CY321" s="65"/>
      <c r="CZ321" s="66"/>
    </row>
    <row r="322" spans="1:104" ht="14.25" customHeight="1">
      <c r="A322" s="65"/>
      <c r="B322" s="80"/>
      <c r="C322" s="66"/>
      <c r="D322" s="66"/>
      <c r="E322" s="66"/>
      <c r="F322" s="66"/>
      <c r="G322" s="66"/>
      <c r="H322" s="66"/>
      <c r="I322" s="66"/>
      <c r="J322" s="66"/>
      <c r="K322" s="66"/>
      <c r="L322" s="66"/>
      <c r="M322" s="66"/>
      <c r="N322" s="66"/>
      <c r="O322" s="66"/>
      <c r="P322" s="66"/>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c r="CI322" s="65"/>
      <c r="CJ322" s="65"/>
      <c r="CK322" s="65"/>
      <c r="CL322" s="65"/>
      <c r="CM322" s="65"/>
      <c r="CN322" s="65"/>
      <c r="CO322" s="65"/>
      <c r="CP322" s="65"/>
      <c r="CQ322" s="65"/>
      <c r="CR322" s="65"/>
      <c r="CS322" s="65"/>
      <c r="CT322" s="65"/>
      <c r="CU322" s="65"/>
      <c r="CV322" s="65"/>
      <c r="CW322" s="65"/>
      <c r="CX322" s="65"/>
      <c r="CY322" s="65"/>
      <c r="CZ322" s="66"/>
    </row>
    <row r="323" spans="1:104" ht="14.25" customHeight="1">
      <c r="A323" s="65"/>
      <c r="B323" s="80"/>
      <c r="C323" s="66"/>
      <c r="D323" s="66"/>
      <c r="E323" s="66"/>
      <c r="F323" s="66"/>
      <c r="G323" s="66"/>
      <c r="H323" s="66"/>
      <c r="I323" s="66"/>
      <c r="J323" s="66"/>
      <c r="K323" s="66"/>
      <c r="L323" s="66"/>
      <c r="M323" s="66"/>
      <c r="N323" s="66"/>
      <c r="O323" s="66"/>
      <c r="P323" s="66"/>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c r="CD323" s="65"/>
      <c r="CE323" s="65"/>
      <c r="CF323" s="65"/>
      <c r="CG323" s="65"/>
      <c r="CH323" s="65"/>
      <c r="CI323" s="65"/>
      <c r="CJ323" s="65"/>
      <c r="CK323" s="65"/>
      <c r="CL323" s="65"/>
      <c r="CM323" s="65"/>
      <c r="CN323" s="65"/>
      <c r="CO323" s="65"/>
      <c r="CP323" s="65"/>
      <c r="CQ323" s="65"/>
      <c r="CR323" s="65"/>
      <c r="CS323" s="65"/>
      <c r="CT323" s="65"/>
      <c r="CU323" s="65"/>
      <c r="CV323" s="65"/>
      <c r="CW323" s="65"/>
      <c r="CX323" s="65"/>
      <c r="CY323" s="65"/>
      <c r="CZ323" s="66"/>
    </row>
    <row r="324" spans="1:104" ht="14.25" customHeight="1">
      <c r="A324" s="65"/>
      <c r="B324" s="80"/>
      <c r="C324" s="66"/>
      <c r="D324" s="66"/>
      <c r="E324" s="66"/>
      <c r="F324" s="66"/>
      <c r="G324" s="66"/>
      <c r="H324" s="66"/>
      <c r="I324" s="66"/>
      <c r="J324" s="66"/>
      <c r="K324" s="66"/>
      <c r="L324" s="66"/>
      <c r="M324" s="66"/>
      <c r="N324" s="66"/>
      <c r="O324" s="66"/>
      <c r="P324" s="66"/>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c r="CI324" s="65"/>
      <c r="CJ324" s="65"/>
      <c r="CK324" s="65"/>
      <c r="CL324" s="65"/>
      <c r="CM324" s="65"/>
      <c r="CN324" s="65"/>
      <c r="CO324" s="65"/>
      <c r="CP324" s="65"/>
      <c r="CQ324" s="65"/>
      <c r="CR324" s="65"/>
      <c r="CS324" s="65"/>
      <c r="CT324" s="65"/>
      <c r="CU324" s="65"/>
      <c r="CV324" s="65"/>
      <c r="CW324" s="65"/>
      <c r="CX324" s="65"/>
      <c r="CY324" s="65"/>
      <c r="CZ324" s="66"/>
    </row>
    <row r="325" spans="1:104" ht="14.25" customHeight="1">
      <c r="A325" s="65"/>
      <c r="B325" s="80"/>
      <c r="C325" s="66"/>
      <c r="D325" s="66"/>
      <c r="E325" s="66"/>
      <c r="F325" s="66"/>
      <c r="G325" s="66"/>
      <c r="H325" s="66"/>
      <c r="I325" s="66"/>
      <c r="J325" s="66"/>
      <c r="K325" s="66"/>
      <c r="L325" s="66"/>
      <c r="M325" s="66"/>
      <c r="N325" s="66"/>
      <c r="O325" s="66"/>
      <c r="P325" s="66"/>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c r="CD325" s="65"/>
      <c r="CE325" s="65"/>
      <c r="CF325" s="65"/>
      <c r="CG325" s="65"/>
      <c r="CH325" s="65"/>
      <c r="CI325" s="65"/>
      <c r="CJ325" s="65"/>
      <c r="CK325" s="65"/>
      <c r="CL325" s="65"/>
      <c r="CM325" s="65"/>
      <c r="CN325" s="65"/>
      <c r="CO325" s="65"/>
      <c r="CP325" s="65"/>
      <c r="CQ325" s="65"/>
      <c r="CR325" s="65"/>
      <c r="CS325" s="65"/>
      <c r="CT325" s="65"/>
      <c r="CU325" s="65"/>
      <c r="CV325" s="65"/>
      <c r="CW325" s="65"/>
      <c r="CX325" s="65"/>
      <c r="CY325" s="65"/>
      <c r="CZ325" s="66"/>
    </row>
    <row r="326" spans="1:104" ht="14.25" customHeight="1">
      <c r="A326" s="65"/>
      <c r="B326" s="80"/>
      <c r="C326" s="66"/>
      <c r="D326" s="66"/>
      <c r="E326" s="66"/>
      <c r="F326" s="66"/>
      <c r="G326" s="66"/>
      <c r="H326" s="66"/>
      <c r="I326" s="66"/>
      <c r="J326" s="66"/>
      <c r="K326" s="66"/>
      <c r="L326" s="66"/>
      <c r="M326" s="66"/>
      <c r="N326" s="66"/>
      <c r="O326" s="66"/>
      <c r="P326" s="66"/>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c r="CI326" s="65"/>
      <c r="CJ326" s="65"/>
      <c r="CK326" s="65"/>
      <c r="CL326" s="65"/>
      <c r="CM326" s="65"/>
      <c r="CN326" s="65"/>
      <c r="CO326" s="65"/>
      <c r="CP326" s="65"/>
      <c r="CQ326" s="65"/>
      <c r="CR326" s="65"/>
      <c r="CS326" s="65"/>
      <c r="CT326" s="65"/>
      <c r="CU326" s="65"/>
      <c r="CV326" s="65"/>
      <c r="CW326" s="65"/>
      <c r="CX326" s="65"/>
      <c r="CY326" s="65"/>
      <c r="CZ326" s="66"/>
    </row>
    <row r="327" spans="1:104" ht="14.25" customHeight="1">
      <c r="A327" s="65"/>
      <c r="B327" s="80"/>
      <c r="C327" s="66"/>
      <c r="D327" s="66"/>
      <c r="E327" s="66"/>
      <c r="F327" s="66"/>
      <c r="G327" s="66"/>
      <c r="H327" s="66"/>
      <c r="I327" s="66"/>
      <c r="J327" s="66"/>
      <c r="K327" s="66"/>
      <c r="L327" s="66"/>
      <c r="M327" s="66"/>
      <c r="N327" s="66"/>
      <c r="O327" s="66"/>
      <c r="P327" s="66"/>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6"/>
    </row>
    <row r="328" spans="1:104" ht="14.25" customHeight="1">
      <c r="A328" s="65"/>
      <c r="B328" s="80"/>
      <c r="C328" s="66"/>
      <c r="D328" s="66"/>
      <c r="E328" s="66"/>
      <c r="F328" s="66"/>
      <c r="G328" s="66"/>
      <c r="H328" s="66"/>
      <c r="I328" s="66"/>
      <c r="J328" s="66"/>
      <c r="K328" s="66"/>
      <c r="L328" s="66"/>
      <c r="M328" s="66"/>
      <c r="N328" s="66"/>
      <c r="O328" s="66"/>
      <c r="P328" s="66"/>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6"/>
    </row>
    <row r="329" spans="1:104" ht="14.25" customHeight="1">
      <c r="A329" s="65"/>
      <c r="B329" s="80"/>
      <c r="C329" s="66"/>
      <c r="D329" s="66"/>
      <c r="E329" s="66"/>
      <c r="F329" s="66"/>
      <c r="G329" s="66"/>
      <c r="H329" s="66"/>
      <c r="I329" s="66"/>
      <c r="J329" s="66"/>
      <c r="K329" s="66"/>
      <c r="L329" s="66"/>
      <c r="M329" s="66"/>
      <c r="N329" s="66"/>
      <c r="O329" s="66"/>
      <c r="P329" s="66"/>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c r="CD329" s="65"/>
      <c r="CE329" s="65"/>
      <c r="CF329" s="65"/>
      <c r="CG329" s="65"/>
      <c r="CH329" s="65"/>
      <c r="CI329" s="65"/>
      <c r="CJ329" s="65"/>
      <c r="CK329" s="65"/>
      <c r="CL329" s="65"/>
      <c r="CM329" s="65"/>
      <c r="CN329" s="65"/>
      <c r="CO329" s="65"/>
      <c r="CP329" s="65"/>
      <c r="CQ329" s="65"/>
      <c r="CR329" s="65"/>
      <c r="CS329" s="65"/>
      <c r="CT329" s="65"/>
      <c r="CU329" s="65"/>
      <c r="CV329" s="65"/>
      <c r="CW329" s="65"/>
      <c r="CX329" s="65"/>
      <c r="CY329" s="65"/>
      <c r="CZ329" s="66"/>
    </row>
    <row r="330" spans="1:104" ht="14.25" customHeight="1">
      <c r="A330" s="65"/>
      <c r="B330" s="80"/>
      <c r="C330" s="66"/>
      <c r="D330" s="66"/>
      <c r="E330" s="66"/>
      <c r="F330" s="66"/>
      <c r="G330" s="66"/>
      <c r="H330" s="66"/>
      <c r="I330" s="66"/>
      <c r="J330" s="66"/>
      <c r="K330" s="66"/>
      <c r="L330" s="66"/>
      <c r="M330" s="66"/>
      <c r="N330" s="66"/>
      <c r="O330" s="66"/>
      <c r="P330" s="66"/>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c r="CD330" s="65"/>
      <c r="CE330" s="65"/>
      <c r="CF330" s="65"/>
      <c r="CG330" s="65"/>
      <c r="CH330" s="65"/>
      <c r="CI330" s="65"/>
      <c r="CJ330" s="65"/>
      <c r="CK330" s="65"/>
      <c r="CL330" s="65"/>
      <c r="CM330" s="65"/>
      <c r="CN330" s="65"/>
      <c r="CO330" s="65"/>
      <c r="CP330" s="65"/>
      <c r="CQ330" s="65"/>
      <c r="CR330" s="65"/>
      <c r="CS330" s="65"/>
      <c r="CT330" s="65"/>
      <c r="CU330" s="65"/>
      <c r="CV330" s="65"/>
      <c r="CW330" s="65"/>
      <c r="CX330" s="65"/>
      <c r="CY330" s="65"/>
      <c r="CZ330" s="66"/>
    </row>
    <row r="331" spans="1:104" ht="14.25" customHeight="1">
      <c r="A331" s="65"/>
      <c r="B331" s="80"/>
      <c r="C331" s="66"/>
      <c r="D331" s="66"/>
      <c r="E331" s="66"/>
      <c r="F331" s="66"/>
      <c r="G331" s="66"/>
      <c r="H331" s="66"/>
      <c r="I331" s="66"/>
      <c r="J331" s="66"/>
      <c r="K331" s="66"/>
      <c r="L331" s="66"/>
      <c r="M331" s="66"/>
      <c r="N331" s="66"/>
      <c r="O331" s="66"/>
      <c r="P331" s="66"/>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5"/>
      <c r="BL331" s="65"/>
      <c r="BM331" s="65"/>
      <c r="BN331" s="65"/>
      <c r="BO331" s="65"/>
      <c r="BP331" s="65"/>
      <c r="BQ331" s="65"/>
      <c r="BR331" s="65"/>
      <c r="BS331" s="65"/>
      <c r="BT331" s="65"/>
      <c r="BU331" s="65"/>
      <c r="BV331" s="65"/>
      <c r="BW331" s="65"/>
      <c r="BX331" s="65"/>
      <c r="BY331" s="65"/>
      <c r="BZ331" s="65"/>
      <c r="CA331" s="65"/>
      <c r="CB331" s="65"/>
      <c r="CC331" s="65"/>
      <c r="CD331" s="65"/>
      <c r="CE331" s="65"/>
      <c r="CF331" s="65"/>
      <c r="CG331" s="65"/>
      <c r="CH331" s="65"/>
      <c r="CI331" s="65"/>
      <c r="CJ331" s="65"/>
      <c r="CK331" s="65"/>
      <c r="CL331" s="65"/>
      <c r="CM331" s="65"/>
      <c r="CN331" s="65"/>
      <c r="CO331" s="65"/>
      <c r="CP331" s="65"/>
      <c r="CQ331" s="65"/>
      <c r="CR331" s="65"/>
      <c r="CS331" s="65"/>
      <c r="CT331" s="65"/>
      <c r="CU331" s="65"/>
      <c r="CV331" s="65"/>
      <c r="CW331" s="65"/>
      <c r="CX331" s="65"/>
      <c r="CY331" s="65"/>
      <c r="CZ331" s="66"/>
    </row>
    <row r="332" spans="1:104" ht="14.25" customHeight="1">
      <c r="A332" s="65"/>
      <c r="B332" s="80"/>
      <c r="C332" s="66"/>
      <c r="D332" s="66"/>
      <c r="E332" s="66"/>
      <c r="F332" s="66"/>
      <c r="G332" s="66"/>
      <c r="H332" s="66"/>
      <c r="I332" s="66"/>
      <c r="J332" s="66"/>
      <c r="K332" s="66"/>
      <c r="L332" s="66"/>
      <c r="M332" s="66"/>
      <c r="N332" s="66"/>
      <c r="O332" s="66"/>
      <c r="P332" s="66"/>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5"/>
      <c r="BL332" s="65"/>
      <c r="BM332" s="65"/>
      <c r="BN332" s="65"/>
      <c r="BO332" s="65"/>
      <c r="BP332" s="65"/>
      <c r="BQ332" s="65"/>
      <c r="BR332" s="65"/>
      <c r="BS332" s="65"/>
      <c r="BT332" s="65"/>
      <c r="BU332" s="65"/>
      <c r="BV332" s="65"/>
      <c r="BW332" s="65"/>
      <c r="BX332" s="65"/>
      <c r="BY332" s="65"/>
      <c r="BZ332" s="65"/>
      <c r="CA332" s="65"/>
      <c r="CB332" s="65"/>
      <c r="CC332" s="65"/>
      <c r="CD332" s="65"/>
      <c r="CE332" s="65"/>
      <c r="CF332" s="65"/>
      <c r="CG332" s="65"/>
      <c r="CH332" s="65"/>
      <c r="CI332" s="65"/>
      <c r="CJ332" s="65"/>
      <c r="CK332" s="65"/>
      <c r="CL332" s="65"/>
      <c r="CM332" s="65"/>
      <c r="CN332" s="65"/>
      <c r="CO332" s="65"/>
      <c r="CP332" s="65"/>
      <c r="CQ332" s="65"/>
      <c r="CR332" s="65"/>
      <c r="CS332" s="65"/>
      <c r="CT332" s="65"/>
      <c r="CU332" s="65"/>
      <c r="CV332" s="65"/>
      <c r="CW332" s="65"/>
      <c r="CX332" s="65"/>
      <c r="CY332" s="65"/>
      <c r="CZ332" s="66"/>
    </row>
    <row r="333" spans="1:104" ht="14.25" customHeight="1">
      <c r="A333" s="65"/>
      <c r="B333" s="80"/>
      <c r="C333" s="66"/>
      <c r="D333" s="66"/>
      <c r="E333" s="66"/>
      <c r="F333" s="66"/>
      <c r="G333" s="66"/>
      <c r="H333" s="66"/>
      <c r="I333" s="66"/>
      <c r="J333" s="66"/>
      <c r="K333" s="66"/>
      <c r="L333" s="66"/>
      <c r="M333" s="66"/>
      <c r="N333" s="66"/>
      <c r="O333" s="66"/>
      <c r="P333" s="66"/>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c r="CW333" s="65"/>
      <c r="CX333" s="65"/>
      <c r="CY333" s="65"/>
      <c r="CZ333" s="66"/>
    </row>
    <row r="334" spans="1:104" ht="14.25" customHeight="1">
      <c r="A334" s="65"/>
      <c r="B334" s="80"/>
      <c r="C334" s="66"/>
      <c r="D334" s="66"/>
      <c r="E334" s="66"/>
      <c r="F334" s="66"/>
      <c r="G334" s="66"/>
      <c r="H334" s="66"/>
      <c r="I334" s="66"/>
      <c r="J334" s="66"/>
      <c r="K334" s="66"/>
      <c r="L334" s="66"/>
      <c r="M334" s="66"/>
      <c r="N334" s="66"/>
      <c r="O334" s="66"/>
      <c r="P334" s="66"/>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6"/>
    </row>
    <row r="335" spans="1:104" ht="14.25" customHeight="1">
      <c r="A335" s="65"/>
      <c r="B335" s="80"/>
      <c r="C335" s="66"/>
      <c r="D335" s="66"/>
      <c r="E335" s="66"/>
      <c r="F335" s="66"/>
      <c r="G335" s="66"/>
      <c r="H335" s="66"/>
      <c r="I335" s="66"/>
      <c r="J335" s="66"/>
      <c r="K335" s="66"/>
      <c r="L335" s="66"/>
      <c r="M335" s="66"/>
      <c r="N335" s="66"/>
      <c r="O335" s="66"/>
      <c r="P335" s="66"/>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5"/>
      <c r="BL335" s="65"/>
      <c r="BM335" s="65"/>
      <c r="BN335" s="65"/>
      <c r="BO335" s="65"/>
      <c r="BP335" s="65"/>
      <c r="BQ335" s="65"/>
      <c r="BR335" s="65"/>
      <c r="BS335" s="65"/>
      <c r="BT335" s="65"/>
      <c r="BU335" s="65"/>
      <c r="BV335" s="65"/>
      <c r="BW335" s="65"/>
      <c r="BX335" s="65"/>
      <c r="BY335" s="65"/>
      <c r="BZ335" s="65"/>
      <c r="CA335" s="65"/>
      <c r="CB335" s="65"/>
      <c r="CC335" s="65"/>
      <c r="CD335" s="65"/>
      <c r="CE335" s="65"/>
      <c r="CF335" s="65"/>
      <c r="CG335" s="65"/>
      <c r="CH335" s="65"/>
      <c r="CI335" s="65"/>
      <c r="CJ335" s="65"/>
      <c r="CK335" s="65"/>
      <c r="CL335" s="65"/>
      <c r="CM335" s="65"/>
      <c r="CN335" s="65"/>
      <c r="CO335" s="65"/>
      <c r="CP335" s="65"/>
      <c r="CQ335" s="65"/>
      <c r="CR335" s="65"/>
      <c r="CS335" s="65"/>
      <c r="CT335" s="65"/>
      <c r="CU335" s="65"/>
      <c r="CV335" s="65"/>
      <c r="CW335" s="65"/>
      <c r="CX335" s="65"/>
      <c r="CY335" s="65"/>
      <c r="CZ335" s="66"/>
    </row>
    <row r="336" spans="1:104" ht="14.25" customHeight="1">
      <c r="A336" s="65"/>
      <c r="B336" s="80"/>
      <c r="C336" s="66"/>
      <c r="D336" s="66"/>
      <c r="E336" s="66"/>
      <c r="F336" s="66"/>
      <c r="G336" s="66"/>
      <c r="H336" s="66"/>
      <c r="I336" s="66"/>
      <c r="J336" s="66"/>
      <c r="K336" s="66"/>
      <c r="L336" s="66"/>
      <c r="M336" s="66"/>
      <c r="N336" s="66"/>
      <c r="O336" s="66"/>
      <c r="P336" s="66"/>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5"/>
      <c r="BL336" s="65"/>
      <c r="BM336" s="65"/>
      <c r="BN336" s="65"/>
      <c r="BO336" s="65"/>
      <c r="BP336" s="65"/>
      <c r="BQ336" s="65"/>
      <c r="BR336" s="65"/>
      <c r="BS336" s="65"/>
      <c r="BT336" s="65"/>
      <c r="BU336" s="65"/>
      <c r="BV336" s="65"/>
      <c r="BW336" s="65"/>
      <c r="BX336" s="65"/>
      <c r="BY336" s="65"/>
      <c r="BZ336" s="65"/>
      <c r="CA336" s="65"/>
      <c r="CB336" s="65"/>
      <c r="CC336" s="65"/>
      <c r="CD336" s="65"/>
      <c r="CE336" s="65"/>
      <c r="CF336" s="65"/>
      <c r="CG336" s="65"/>
      <c r="CH336" s="65"/>
      <c r="CI336" s="65"/>
      <c r="CJ336" s="65"/>
      <c r="CK336" s="65"/>
      <c r="CL336" s="65"/>
      <c r="CM336" s="65"/>
      <c r="CN336" s="65"/>
      <c r="CO336" s="65"/>
      <c r="CP336" s="65"/>
      <c r="CQ336" s="65"/>
      <c r="CR336" s="65"/>
      <c r="CS336" s="65"/>
      <c r="CT336" s="65"/>
      <c r="CU336" s="65"/>
      <c r="CV336" s="65"/>
      <c r="CW336" s="65"/>
      <c r="CX336" s="65"/>
      <c r="CY336" s="65"/>
      <c r="CZ336" s="66"/>
    </row>
    <row r="337" spans="1:104" ht="14.25" customHeight="1">
      <c r="A337" s="65"/>
      <c r="B337" s="80"/>
      <c r="C337" s="66"/>
      <c r="D337" s="66"/>
      <c r="E337" s="66"/>
      <c r="F337" s="66"/>
      <c r="G337" s="66"/>
      <c r="H337" s="66"/>
      <c r="I337" s="66"/>
      <c r="J337" s="66"/>
      <c r="K337" s="66"/>
      <c r="L337" s="66"/>
      <c r="M337" s="66"/>
      <c r="N337" s="66"/>
      <c r="O337" s="66"/>
      <c r="P337" s="66"/>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65"/>
      <c r="CV337" s="65"/>
      <c r="CW337" s="65"/>
      <c r="CX337" s="65"/>
      <c r="CY337" s="65"/>
      <c r="CZ337" s="66"/>
    </row>
    <row r="338" spans="1:104" ht="14.25" customHeight="1">
      <c r="A338" s="65"/>
      <c r="B338" s="80"/>
      <c r="C338" s="66"/>
      <c r="D338" s="66"/>
      <c r="E338" s="66"/>
      <c r="F338" s="66"/>
      <c r="G338" s="66"/>
      <c r="H338" s="66"/>
      <c r="I338" s="66"/>
      <c r="J338" s="66"/>
      <c r="K338" s="66"/>
      <c r="L338" s="66"/>
      <c r="M338" s="66"/>
      <c r="N338" s="66"/>
      <c r="O338" s="66"/>
      <c r="P338" s="66"/>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65"/>
      <c r="CV338" s="65"/>
      <c r="CW338" s="65"/>
      <c r="CX338" s="65"/>
      <c r="CY338" s="65"/>
      <c r="CZ338" s="66"/>
    </row>
    <row r="339" spans="1:104" ht="14.25" customHeight="1">
      <c r="A339" s="65"/>
      <c r="B339" s="80"/>
      <c r="C339" s="66"/>
      <c r="D339" s="66"/>
      <c r="E339" s="66"/>
      <c r="F339" s="66"/>
      <c r="G339" s="66"/>
      <c r="H339" s="66"/>
      <c r="I339" s="66"/>
      <c r="J339" s="66"/>
      <c r="K339" s="66"/>
      <c r="L339" s="66"/>
      <c r="M339" s="66"/>
      <c r="N339" s="66"/>
      <c r="O339" s="66"/>
      <c r="P339" s="66"/>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5"/>
      <c r="BL339" s="65"/>
      <c r="BM339" s="65"/>
      <c r="BN339" s="65"/>
      <c r="BO339" s="65"/>
      <c r="BP339" s="65"/>
      <c r="BQ339" s="65"/>
      <c r="BR339" s="65"/>
      <c r="BS339" s="65"/>
      <c r="BT339" s="65"/>
      <c r="BU339" s="65"/>
      <c r="BV339" s="65"/>
      <c r="BW339" s="65"/>
      <c r="BX339" s="65"/>
      <c r="BY339" s="65"/>
      <c r="BZ339" s="65"/>
      <c r="CA339" s="65"/>
      <c r="CB339" s="65"/>
      <c r="CC339" s="65"/>
      <c r="CD339" s="65"/>
      <c r="CE339" s="65"/>
      <c r="CF339" s="65"/>
      <c r="CG339" s="65"/>
      <c r="CH339" s="65"/>
      <c r="CI339" s="65"/>
      <c r="CJ339" s="65"/>
      <c r="CK339" s="65"/>
      <c r="CL339" s="65"/>
      <c r="CM339" s="65"/>
      <c r="CN339" s="65"/>
      <c r="CO339" s="65"/>
      <c r="CP339" s="65"/>
      <c r="CQ339" s="65"/>
      <c r="CR339" s="65"/>
      <c r="CS339" s="65"/>
      <c r="CT339" s="65"/>
      <c r="CU339" s="65"/>
      <c r="CV339" s="65"/>
      <c r="CW339" s="65"/>
      <c r="CX339" s="65"/>
      <c r="CY339" s="65"/>
      <c r="CZ339" s="66"/>
    </row>
    <row r="340" spans="1:104" ht="14.25" customHeight="1">
      <c r="A340" s="65"/>
      <c r="B340" s="80"/>
      <c r="C340" s="66"/>
      <c r="D340" s="66"/>
      <c r="E340" s="66"/>
      <c r="F340" s="66"/>
      <c r="G340" s="66"/>
      <c r="H340" s="66"/>
      <c r="I340" s="66"/>
      <c r="J340" s="66"/>
      <c r="K340" s="66"/>
      <c r="L340" s="66"/>
      <c r="M340" s="66"/>
      <c r="N340" s="66"/>
      <c r="O340" s="66"/>
      <c r="P340" s="66"/>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c r="BM340" s="65"/>
      <c r="BN340" s="65"/>
      <c r="BO340" s="65"/>
      <c r="BP340" s="65"/>
      <c r="BQ340" s="65"/>
      <c r="BR340" s="65"/>
      <c r="BS340" s="65"/>
      <c r="BT340" s="65"/>
      <c r="BU340" s="65"/>
      <c r="BV340" s="65"/>
      <c r="BW340" s="65"/>
      <c r="BX340" s="65"/>
      <c r="BY340" s="65"/>
      <c r="BZ340" s="65"/>
      <c r="CA340" s="65"/>
      <c r="CB340" s="65"/>
      <c r="CC340" s="65"/>
      <c r="CD340" s="65"/>
      <c r="CE340" s="65"/>
      <c r="CF340" s="65"/>
      <c r="CG340" s="65"/>
      <c r="CH340" s="65"/>
      <c r="CI340" s="65"/>
      <c r="CJ340" s="65"/>
      <c r="CK340" s="65"/>
      <c r="CL340" s="65"/>
      <c r="CM340" s="65"/>
      <c r="CN340" s="65"/>
      <c r="CO340" s="65"/>
      <c r="CP340" s="65"/>
      <c r="CQ340" s="65"/>
      <c r="CR340" s="65"/>
      <c r="CS340" s="65"/>
      <c r="CT340" s="65"/>
      <c r="CU340" s="65"/>
      <c r="CV340" s="65"/>
      <c r="CW340" s="65"/>
      <c r="CX340" s="65"/>
      <c r="CY340" s="65"/>
      <c r="CZ340" s="66"/>
    </row>
    <row r="341" spans="1:104" ht="14.25" customHeight="1">
      <c r="A341" s="65"/>
      <c r="B341" s="80"/>
      <c r="C341" s="66"/>
      <c r="D341" s="66"/>
      <c r="E341" s="66"/>
      <c r="F341" s="66"/>
      <c r="G341" s="66"/>
      <c r="H341" s="66"/>
      <c r="I341" s="66"/>
      <c r="J341" s="66"/>
      <c r="K341" s="66"/>
      <c r="L341" s="66"/>
      <c r="M341" s="66"/>
      <c r="N341" s="66"/>
      <c r="O341" s="66"/>
      <c r="P341" s="66"/>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6"/>
    </row>
    <row r="342" spans="1:104" ht="14.25" customHeight="1">
      <c r="A342" s="65"/>
      <c r="B342" s="80"/>
      <c r="C342" s="66"/>
      <c r="D342" s="66"/>
      <c r="E342" s="66"/>
      <c r="F342" s="66"/>
      <c r="G342" s="66"/>
      <c r="H342" s="66"/>
      <c r="I342" s="66"/>
      <c r="J342" s="66"/>
      <c r="K342" s="66"/>
      <c r="L342" s="66"/>
      <c r="M342" s="66"/>
      <c r="N342" s="66"/>
      <c r="O342" s="66"/>
      <c r="P342" s="66"/>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c r="CD342" s="65"/>
      <c r="CE342" s="65"/>
      <c r="CF342" s="65"/>
      <c r="CG342" s="65"/>
      <c r="CH342" s="65"/>
      <c r="CI342" s="65"/>
      <c r="CJ342" s="65"/>
      <c r="CK342" s="65"/>
      <c r="CL342" s="65"/>
      <c r="CM342" s="65"/>
      <c r="CN342" s="65"/>
      <c r="CO342" s="65"/>
      <c r="CP342" s="65"/>
      <c r="CQ342" s="65"/>
      <c r="CR342" s="65"/>
      <c r="CS342" s="65"/>
      <c r="CT342" s="65"/>
      <c r="CU342" s="65"/>
      <c r="CV342" s="65"/>
      <c r="CW342" s="65"/>
      <c r="CX342" s="65"/>
      <c r="CY342" s="65"/>
      <c r="CZ342" s="66"/>
    </row>
    <row r="343" spans="1:104" ht="14.25" customHeight="1">
      <c r="A343" s="65"/>
      <c r="B343" s="80"/>
      <c r="C343" s="66"/>
      <c r="D343" s="66"/>
      <c r="E343" s="66"/>
      <c r="F343" s="66"/>
      <c r="G343" s="66"/>
      <c r="H343" s="66"/>
      <c r="I343" s="66"/>
      <c r="J343" s="66"/>
      <c r="K343" s="66"/>
      <c r="L343" s="66"/>
      <c r="M343" s="66"/>
      <c r="N343" s="66"/>
      <c r="O343" s="66"/>
      <c r="P343" s="66"/>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5"/>
      <c r="BL343" s="65"/>
      <c r="BM343" s="65"/>
      <c r="BN343" s="65"/>
      <c r="BO343" s="65"/>
      <c r="BP343" s="65"/>
      <c r="BQ343" s="65"/>
      <c r="BR343" s="65"/>
      <c r="BS343" s="65"/>
      <c r="BT343" s="65"/>
      <c r="BU343" s="65"/>
      <c r="BV343" s="65"/>
      <c r="BW343" s="65"/>
      <c r="BX343" s="65"/>
      <c r="BY343" s="65"/>
      <c r="BZ343" s="65"/>
      <c r="CA343" s="65"/>
      <c r="CB343" s="65"/>
      <c r="CC343" s="65"/>
      <c r="CD343" s="65"/>
      <c r="CE343" s="65"/>
      <c r="CF343" s="65"/>
      <c r="CG343" s="65"/>
      <c r="CH343" s="65"/>
      <c r="CI343" s="65"/>
      <c r="CJ343" s="65"/>
      <c r="CK343" s="65"/>
      <c r="CL343" s="65"/>
      <c r="CM343" s="65"/>
      <c r="CN343" s="65"/>
      <c r="CO343" s="65"/>
      <c r="CP343" s="65"/>
      <c r="CQ343" s="65"/>
      <c r="CR343" s="65"/>
      <c r="CS343" s="65"/>
      <c r="CT343" s="65"/>
      <c r="CU343" s="65"/>
      <c r="CV343" s="65"/>
      <c r="CW343" s="65"/>
      <c r="CX343" s="65"/>
      <c r="CY343" s="65"/>
      <c r="CZ343" s="66"/>
    </row>
    <row r="344" spans="1:104" ht="14.25" customHeight="1">
      <c r="A344" s="65"/>
      <c r="B344" s="80"/>
      <c r="C344" s="66"/>
      <c r="D344" s="66"/>
      <c r="E344" s="66"/>
      <c r="F344" s="66"/>
      <c r="G344" s="66"/>
      <c r="H344" s="66"/>
      <c r="I344" s="66"/>
      <c r="J344" s="66"/>
      <c r="K344" s="66"/>
      <c r="L344" s="66"/>
      <c r="M344" s="66"/>
      <c r="N344" s="66"/>
      <c r="O344" s="66"/>
      <c r="P344" s="66"/>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5"/>
      <c r="BL344" s="65"/>
      <c r="BM344" s="65"/>
      <c r="BN344" s="65"/>
      <c r="BO344" s="65"/>
      <c r="BP344" s="65"/>
      <c r="BQ344" s="65"/>
      <c r="BR344" s="65"/>
      <c r="BS344" s="65"/>
      <c r="BT344" s="65"/>
      <c r="BU344" s="65"/>
      <c r="BV344" s="65"/>
      <c r="BW344" s="65"/>
      <c r="BX344" s="65"/>
      <c r="BY344" s="65"/>
      <c r="BZ344" s="65"/>
      <c r="CA344" s="65"/>
      <c r="CB344" s="65"/>
      <c r="CC344" s="65"/>
      <c r="CD344" s="65"/>
      <c r="CE344" s="65"/>
      <c r="CF344" s="65"/>
      <c r="CG344" s="65"/>
      <c r="CH344" s="65"/>
      <c r="CI344" s="65"/>
      <c r="CJ344" s="65"/>
      <c r="CK344" s="65"/>
      <c r="CL344" s="65"/>
      <c r="CM344" s="65"/>
      <c r="CN344" s="65"/>
      <c r="CO344" s="65"/>
      <c r="CP344" s="65"/>
      <c r="CQ344" s="65"/>
      <c r="CR344" s="65"/>
      <c r="CS344" s="65"/>
      <c r="CT344" s="65"/>
      <c r="CU344" s="65"/>
      <c r="CV344" s="65"/>
      <c r="CW344" s="65"/>
      <c r="CX344" s="65"/>
      <c r="CY344" s="65"/>
      <c r="CZ344" s="66"/>
    </row>
    <row r="345" spans="1:104" ht="14.25" customHeight="1">
      <c r="A345" s="65"/>
      <c r="B345" s="80"/>
      <c r="C345" s="66"/>
      <c r="D345" s="66"/>
      <c r="E345" s="66"/>
      <c r="F345" s="66"/>
      <c r="G345" s="66"/>
      <c r="H345" s="66"/>
      <c r="I345" s="66"/>
      <c r="J345" s="66"/>
      <c r="K345" s="66"/>
      <c r="L345" s="66"/>
      <c r="M345" s="66"/>
      <c r="N345" s="66"/>
      <c r="O345" s="66"/>
      <c r="P345" s="66"/>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c r="BM345" s="65"/>
      <c r="BN345" s="65"/>
      <c r="BO345" s="65"/>
      <c r="BP345" s="65"/>
      <c r="BQ345" s="65"/>
      <c r="BR345" s="65"/>
      <c r="BS345" s="65"/>
      <c r="BT345" s="65"/>
      <c r="BU345" s="65"/>
      <c r="BV345" s="65"/>
      <c r="BW345" s="65"/>
      <c r="BX345" s="65"/>
      <c r="BY345" s="65"/>
      <c r="BZ345" s="65"/>
      <c r="CA345" s="65"/>
      <c r="CB345" s="65"/>
      <c r="CC345" s="65"/>
      <c r="CD345" s="65"/>
      <c r="CE345" s="65"/>
      <c r="CF345" s="65"/>
      <c r="CG345" s="65"/>
      <c r="CH345" s="65"/>
      <c r="CI345" s="65"/>
      <c r="CJ345" s="65"/>
      <c r="CK345" s="65"/>
      <c r="CL345" s="65"/>
      <c r="CM345" s="65"/>
      <c r="CN345" s="65"/>
      <c r="CO345" s="65"/>
      <c r="CP345" s="65"/>
      <c r="CQ345" s="65"/>
      <c r="CR345" s="65"/>
      <c r="CS345" s="65"/>
      <c r="CT345" s="65"/>
      <c r="CU345" s="65"/>
      <c r="CV345" s="65"/>
      <c r="CW345" s="65"/>
      <c r="CX345" s="65"/>
      <c r="CY345" s="65"/>
      <c r="CZ345" s="66"/>
    </row>
    <row r="346" spans="1:104" ht="14.25" customHeight="1">
      <c r="A346" s="65"/>
      <c r="B346" s="80"/>
      <c r="C346" s="66"/>
      <c r="D346" s="66"/>
      <c r="E346" s="66"/>
      <c r="F346" s="66"/>
      <c r="G346" s="66"/>
      <c r="H346" s="66"/>
      <c r="I346" s="66"/>
      <c r="J346" s="66"/>
      <c r="K346" s="66"/>
      <c r="L346" s="66"/>
      <c r="M346" s="66"/>
      <c r="N346" s="66"/>
      <c r="O346" s="66"/>
      <c r="P346" s="66"/>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5"/>
      <c r="BL346" s="65"/>
      <c r="BM346" s="65"/>
      <c r="BN346" s="65"/>
      <c r="BO346" s="65"/>
      <c r="BP346" s="65"/>
      <c r="BQ346" s="65"/>
      <c r="BR346" s="65"/>
      <c r="BS346" s="65"/>
      <c r="BT346" s="65"/>
      <c r="BU346" s="65"/>
      <c r="BV346" s="65"/>
      <c r="BW346" s="65"/>
      <c r="BX346" s="65"/>
      <c r="BY346" s="65"/>
      <c r="BZ346" s="65"/>
      <c r="CA346" s="65"/>
      <c r="CB346" s="65"/>
      <c r="CC346" s="65"/>
      <c r="CD346" s="65"/>
      <c r="CE346" s="65"/>
      <c r="CF346" s="65"/>
      <c r="CG346" s="65"/>
      <c r="CH346" s="65"/>
      <c r="CI346" s="65"/>
      <c r="CJ346" s="65"/>
      <c r="CK346" s="65"/>
      <c r="CL346" s="65"/>
      <c r="CM346" s="65"/>
      <c r="CN346" s="65"/>
      <c r="CO346" s="65"/>
      <c r="CP346" s="65"/>
      <c r="CQ346" s="65"/>
      <c r="CR346" s="65"/>
      <c r="CS346" s="65"/>
      <c r="CT346" s="65"/>
      <c r="CU346" s="65"/>
      <c r="CV346" s="65"/>
      <c r="CW346" s="65"/>
      <c r="CX346" s="65"/>
      <c r="CY346" s="65"/>
      <c r="CZ346" s="66"/>
    </row>
    <row r="347" spans="1:104" ht="14.25" customHeight="1">
      <c r="A347" s="65"/>
      <c r="B347" s="80"/>
      <c r="C347" s="66"/>
      <c r="D347" s="66"/>
      <c r="E347" s="66"/>
      <c r="F347" s="66"/>
      <c r="G347" s="66"/>
      <c r="H347" s="66"/>
      <c r="I347" s="66"/>
      <c r="J347" s="66"/>
      <c r="K347" s="66"/>
      <c r="L347" s="66"/>
      <c r="M347" s="66"/>
      <c r="N347" s="66"/>
      <c r="O347" s="66"/>
      <c r="P347" s="66"/>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5"/>
      <c r="BL347" s="65"/>
      <c r="BM347" s="65"/>
      <c r="BN347" s="65"/>
      <c r="BO347" s="65"/>
      <c r="BP347" s="65"/>
      <c r="BQ347" s="65"/>
      <c r="BR347" s="65"/>
      <c r="BS347" s="65"/>
      <c r="BT347" s="65"/>
      <c r="BU347" s="65"/>
      <c r="BV347" s="65"/>
      <c r="BW347" s="65"/>
      <c r="BX347" s="65"/>
      <c r="BY347" s="65"/>
      <c r="BZ347" s="65"/>
      <c r="CA347" s="65"/>
      <c r="CB347" s="65"/>
      <c r="CC347" s="65"/>
      <c r="CD347" s="65"/>
      <c r="CE347" s="65"/>
      <c r="CF347" s="65"/>
      <c r="CG347" s="65"/>
      <c r="CH347" s="65"/>
      <c r="CI347" s="65"/>
      <c r="CJ347" s="65"/>
      <c r="CK347" s="65"/>
      <c r="CL347" s="65"/>
      <c r="CM347" s="65"/>
      <c r="CN347" s="65"/>
      <c r="CO347" s="65"/>
      <c r="CP347" s="65"/>
      <c r="CQ347" s="65"/>
      <c r="CR347" s="65"/>
      <c r="CS347" s="65"/>
      <c r="CT347" s="65"/>
      <c r="CU347" s="65"/>
      <c r="CV347" s="65"/>
      <c r="CW347" s="65"/>
      <c r="CX347" s="65"/>
      <c r="CY347" s="65"/>
      <c r="CZ347" s="66"/>
    </row>
    <row r="348" spans="1:104" ht="14.25" customHeight="1">
      <c r="A348" s="65"/>
      <c r="B348" s="80"/>
      <c r="C348" s="66"/>
      <c r="D348" s="66"/>
      <c r="E348" s="66"/>
      <c r="F348" s="66"/>
      <c r="G348" s="66"/>
      <c r="H348" s="66"/>
      <c r="I348" s="66"/>
      <c r="J348" s="66"/>
      <c r="K348" s="66"/>
      <c r="L348" s="66"/>
      <c r="M348" s="66"/>
      <c r="N348" s="66"/>
      <c r="O348" s="66"/>
      <c r="P348" s="66"/>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c r="CD348" s="65"/>
      <c r="CE348" s="65"/>
      <c r="CF348" s="65"/>
      <c r="CG348" s="65"/>
      <c r="CH348" s="65"/>
      <c r="CI348" s="65"/>
      <c r="CJ348" s="65"/>
      <c r="CK348" s="65"/>
      <c r="CL348" s="65"/>
      <c r="CM348" s="65"/>
      <c r="CN348" s="65"/>
      <c r="CO348" s="65"/>
      <c r="CP348" s="65"/>
      <c r="CQ348" s="65"/>
      <c r="CR348" s="65"/>
      <c r="CS348" s="65"/>
      <c r="CT348" s="65"/>
      <c r="CU348" s="65"/>
      <c r="CV348" s="65"/>
      <c r="CW348" s="65"/>
      <c r="CX348" s="65"/>
      <c r="CY348" s="65"/>
      <c r="CZ348" s="66"/>
    </row>
    <row r="349" spans="1:104" ht="14.25" customHeight="1">
      <c r="A349" s="65"/>
      <c r="B349" s="80"/>
      <c r="C349" s="66"/>
      <c r="D349" s="66"/>
      <c r="E349" s="66"/>
      <c r="F349" s="66"/>
      <c r="G349" s="66"/>
      <c r="H349" s="66"/>
      <c r="I349" s="66"/>
      <c r="J349" s="66"/>
      <c r="K349" s="66"/>
      <c r="L349" s="66"/>
      <c r="M349" s="66"/>
      <c r="N349" s="66"/>
      <c r="O349" s="66"/>
      <c r="P349" s="66"/>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c r="BM349" s="65"/>
      <c r="BN349" s="65"/>
      <c r="BO349" s="65"/>
      <c r="BP349" s="65"/>
      <c r="BQ349" s="65"/>
      <c r="BR349" s="65"/>
      <c r="BS349" s="65"/>
      <c r="BT349" s="65"/>
      <c r="BU349" s="65"/>
      <c r="BV349" s="65"/>
      <c r="BW349" s="65"/>
      <c r="BX349" s="65"/>
      <c r="BY349" s="65"/>
      <c r="BZ349" s="65"/>
      <c r="CA349" s="65"/>
      <c r="CB349" s="65"/>
      <c r="CC349" s="65"/>
      <c r="CD349" s="65"/>
      <c r="CE349" s="65"/>
      <c r="CF349" s="65"/>
      <c r="CG349" s="65"/>
      <c r="CH349" s="65"/>
      <c r="CI349" s="65"/>
      <c r="CJ349" s="65"/>
      <c r="CK349" s="65"/>
      <c r="CL349" s="65"/>
      <c r="CM349" s="65"/>
      <c r="CN349" s="65"/>
      <c r="CO349" s="65"/>
      <c r="CP349" s="65"/>
      <c r="CQ349" s="65"/>
      <c r="CR349" s="65"/>
      <c r="CS349" s="65"/>
      <c r="CT349" s="65"/>
      <c r="CU349" s="65"/>
      <c r="CV349" s="65"/>
      <c r="CW349" s="65"/>
      <c r="CX349" s="65"/>
      <c r="CY349" s="65"/>
      <c r="CZ349" s="66"/>
    </row>
    <row r="350" spans="1:104" ht="14.25" customHeight="1">
      <c r="A350" s="65"/>
      <c r="B350" s="80"/>
      <c r="C350" s="66"/>
      <c r="D350" s="66"/>
      <c r="E350" s="66"/>
      <c r="F350" s="66"/>
      <c r="G350" s="66"/>
      <c r="H350" s="66"/>
      <c r="I350" s="66"/>
      <c r="J350" s="66"/>
      <c r="K350" s="66"/>
      <c r="L350" s="66"/>
      <c r="M350" s="66"/>
      <c r="N350" s="66"/>
      <c r="O350" s="66"/>
      <c r="P350" s="66"/>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c r="BM350" s="65"/>
      <c r="BN350" s="65"/>
      <c r="BO350" s="65"/>
      <c r="BP350" s="65"/>
      <c r="BQ350" s="65"/>
      <c r="BR350" s="65"/>
      <c r="BS350" s="65"/>
      <c r="BT350" s="65"/>
      <c r="BU350" s="65"/>
      <c r="BV350" s="65"/>
      <c r="BW350" s="65"/>
      <c r="BX350" s="65"/>
      <c r="BY350" s="65"/>
      <c r="BZ350" s="65"/>
      <c r="CA350" s="65"/>
      <c r="CB350" s="65"/>
      <c r="CC350" s="65"/>
      <c r="CD350" s="65"/>
      <c r="CE350" s="65"/>
      <c r="CF350" s="65"/>
      <c r="CG350" s="65"/>
      <c r="CH350" s="65"/>
      <c r="CI350" s="65"/>
      <c r="CJ350" s="65"/>
      <c r="CK350" s="65"/>
      <c r="CL350" s="65"/>
      <c r="CM350" s="65"/>
      <c r="CN350" s="65"/>
      <c r="CO350" s="65"/>
      <c r="CP350" s="65"/>
      <c r="CQ350" s="65"/>
      <c r="CR350" s="65"/>
      <c r="CS350" s="65"/>
      <c r="CT350" s="65"/>
      <c r="CU350" s="65"/>
      <c r="CV350" s="65"/>
      <c r="CW350" s="65"/>
      <c r="CX350" s="65"/>
      <c r="CY350" s="65"/>
      <c r="CZ350" s="66"/>
    </row>
    <row r="351" spans="1:104" ht="14.25" customHeight="1">
      <c r="A351" s="65"/>
      <c r="B351" s="80"/>
      <c r="C351" s="66"/>
      <c r="D351" s="66"/>
      <c r="E351" s="66"/>
      <c r="F351" s="66"/>
      <c r="G351" s="66"/>
      <c r="H351" s="66"/>
      <c r="I351" s="66"/>
      <c r="J351" s="66"/>
      <c r="K351" s="66"/>
      <c r="L351" s="66"/>
      <c r="M351" s="66"/>
      <c r="N351" s="66"/>
      <c r="O351" s="66"/>
      <c r="P351" s="66"/>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c r="BM351" s="65"/>
      <c r="BN351" s="65"/>
      <c r="BO351" s="65"/>
      <c r="BP351" s="65"/>
      <c r="BQ351" s="65"/>
      <c r="BR351" s="65"/>
      <c r="BS351" s="65"/>
      <c r="BT351" s="65"/>
      <c r="BU351" s="65"/>
      <c r="BV351" s="65"/>
      <c r="BW351" s="65"/>
      <c r="BX351" s="65"/>
      <c r="BY351" s="65"/>
      <c r="BZ351" s="65"/>
      <c r="CA351" s="65"/>
      <c r="CB351" s="65"/>
      <c r="CC351" s="65"/>
      <c r="CD351" s="65"/>
      <c r="CE351" s="65"/>
      <c r="CF351" s="65"/>
      <c r="CG351" s="65"/>
      <c r="CH351" s="65"/>
      <c r="CI351" s="65"/>
      <c r="CJ351" s="65"/>
      <c r="CK351" s="65"/>
      <c r="CL351" s="65"/>
      <c r="CM351" s="65"/>
      <c r="CN351" s="65"/>
      <c r="CO351" s="65"/>
      <c r="CP351" s="65"/>
      <c r="CQ351" s="65"/>
      <c r="CR351" s="65"/>
      <c r="CS351" s="65"/>
      <c r="CT351" s="65"/>
      <c r="CU351" s="65"/>
      <c r="CV351" s="65"/>
      <c r="CW351" s="65"/>
      <c r="CX351" s="65"/>
      <c r="CY351" s="65"/>
      <c r="CZ351" s="66"/>
    </row>
    <row r="352" spans="1:104" ht="14.25" customHeight="1">
      <c r="A352" s="65"/>
      <c r="B352" s="80"/>
      <c r="C352" s="66"/>
      <c r="D352" s="66"/>
      <c r="E352" s="66"/>
      <c r="F352" s="66"/>
      <c r="G352" s="66"/>
      <c r="H352" s="66"/>
      <c r="I352" s="66"/>
      <c r="J352" s="66"/>
      <c r="K352" s="66"/>
      <c r="L352" s="66"/>
      <c r="M352" s="66"/>
      <c r="N352" s="66"/>
      <c r="O352" s="66"/>
      <c r="P352" s="66"/>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c r="CD352" s="65"/>
      <c r="CE352" s="65"/>
      <c r="CF352" s="65"/>
      <c r="CG352" s="65"/>
      <c r="CH352" s="65"/>
      <c r="CI352" s="65"/>
      <c r="CJ352" s="65"/>
      <c r="CK352" s="65"/>
      <c r="CL352" s="65"/>
      <c r="CM352" s="65"/>
      <c r="CN352" s="65"/>
      <c r="CO352" s="65"/>
      <c r="CP352" s="65"/>
      <c r="CQ352" s="65"/>
      <c r="CR352" s="65"/>
      <c r="CS352" s="65"/>
      <c r="CT352" s="65"/>
      <c r="CU352" s="65"/>
      <c r="CV352" s="65"/>
      <c r="CW352" s="65"/>
      <c r="CX352" s="65"/>
      <c r="CY352" s="65"/>
      <c r="CZ352" s="66"/>
    </row>
    <row r="353" spans="1:104" ht="14.25" customHeight="1">
      <c r="A353" s="65"/>
      <c r="B353" s="80"/>
      <c r="C353" s="66"/>
      <c r="D353" s="66"/>
      <c r="E353" s="66"/>
      <c r="F353" s="66"/>
      <c r="G353" s="66"/>
      <c r="H353" s="66"/>
      <c r="I353" s="66"/>
      <c r="J353" s="66"/>
      <c r="K353" s="66"/>
      <c r="L353" s="66"/>
      <c r="M353" s="66"/>
      <c r="N353" s="66"/>
      <c r="O353" s="66"/>
      <c r="P353" s="66"/>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5"/>
      <c r="BL353" s="65"/>
      <c r="BM353" s="65"/>
      <c r="BN353" s="65"/>
      <c r="BO353" s="65"/>
      <c r="BP353" s="65"/>
      <c r="BQ353" s="65"/>
      <c r="BR353" s="65"/>
      <c r="BS353" s="65"/>
      <c r="BT353" s="65"/>
      <c r="BU353" s="65"/>
      <c r="BV353" s="65"/>
      <c r="BW353" s="65"/>
      <c r="BX353" s="65"/>
      <c r="BY353" s="65"/>
      <c r="BZ353" s="65"/>
      <c r="CA353" s="65"/>
      <c r="CB353" s="65"/>
      <c r="CC353" s="65"/>
      <c r="CD353" s="65"/>
      <c r="CE353" s="65"/>
      <c r="CF353" s="65"/>
      <c r="CG353" s="65"/>
      <c r="CH353" s="65"/>
      <c r="CI353" s="65"/>
      <c r="CJ353" s="65"/>
      <c r="CK353" s="65"/>
      <c r="CL353" s="65"/>
      <c r="CM353" s="65"/>
      <c r="CN353" s="65"/>
      <c r="CO353" s="65"/>
      <c r="CP353" s="65"/>
      <c r="CQ353" s="65"/>
      <c r="CR353" s="65"/>
      <c r="CS353" s="65"/>
      <c r="CT353" s="65"/>
      <c r="CU353" s="65"/>
      <c r="CV353" s="65"/>
      <c r="CW353" s="65"/>
      <c r="CX353" s="65"/>
      <c r="CY353" s="65"/>
      <c r="CZ353" s="66"/>
    </row>
    <row r="354" spans="1:104" ht="14.25" customHeight="1">
      <c r="A354" s="65"/>
      <c r="B354" s="80"/>
      <c r="C354" s="66"/>
      <c r="D354" s="66"/>
      <c r="E354" s="66"/>
      <c r="F354" s="66"/>
      <c r="G354" s="66"/>
      <c r="H354" s="66"/>
      <c r="I354" s="66"/>
      <c r="J354" s="66"/>
      <c r="K354" s="66"/>
      <c r="L354" s="66"/>
      <c r="M354" s="66"/>
      <c r="N354" s="66"/>
      <c r="O354" s="66"/>
      <c r="P354" s="66"/>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5"/>
      <c r="BL354" s="65"/>
      <c r="BM354" s="65"/>
      <c r="BN354" s="65"/>
      <c r="BO354" s="65"/>
      <c r="BP354" s="65"/>
      <c r="BQ354" s="65"/>
      <c r="BR354" s="65"/>
      <c r="BS354" s="65"/>
      <c r="BT354" s="65"/>
      <c r="BU354" s="65"/>
      <c r="BV354" s="65"/>
      <c r="BW354" s="65"/>
      <c r="BX354" s="65"/>
      <c r="BY354" s="65"/>
      <c r="BZ354" s="65"/>
      <c r="CA354" s="65"/>
      <c r="CB354" s="65"/>
      <c r="CC354" s="65"/>
      <c r="CD354" s="65"/>
      <c r="CE354" s="65"/>
      <c r="CF354" s="65"/>
      <c r="CG354" s="65"/>
      <c r="CH354" s="65"/>
      <c r="CI354" s="65"/>
      <c r="CJ354" s="65"/>
      <c r="CK354" s="65"/>
      <c r="CL354" s="65"/>
      <c r="CM354" s="65"/>
      <c r="CN354" s="65"/>
      <c r="CO354" s="65"/>
      <c r="CP354" s="65"/>
      <c r="CQ354" s="65"/>
      <c r="CR354" s="65"/>
      <c r="CS354" s="65"/>
      <c r="CT354" s="65"/>
      <c r="CU354" s="65"/>
      <c r="CV354" s="65"/>
      <c r="CW354" s="65"/>
      <c r="CX354" s="65"/>
      <c r="CY354" s="65"/>
      <c r="CZ354" s="66"/>
    </row>
    <row r="355" spans="1:104" ht="14.25" customHeight="1">
      <c r="A355" s="65"/>
      <c r="B355" s="80"/>
      <c r="C355" s="66"/>
      <c r="D355" s="66"/>
      <c r="E355" s="66"/>
      <c r="F355" s="66"/>
      <c r="G355" s="66"/>
      <c r="H355" s="66"/>
      <c r="I355" s="66"/>
      <c r="J355" s="66"/>
      <c r="K355" s="66"/>
      <c r="L355" s="66"/>
      <c r="M355" s="66"/>
      <c r="N355" s="66"/>
      <c r="O355" s="66"/>
      <c r="P355" s="66"/>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c r="CD355" s="65"/>
      <c r="CE355" s="65"/>
      <c r="CF355" s="65"/>
      <c r="CG355" s="65"/>
      <c r="CH355" s="65"/>
      <c r="CI355" s="65"/>
      <c r="CJ355" s="65"/>
      <c r="CK355" s="65"/>
      <c r="CL355" s="65"/>
      <c r="CM355" s="65"/>
      <c r="CN355" s="65"/>
      <c r="CO355" s="65"/>
      <c r="CP355" s="65"/>
      <c r="CQ355" s="65"/>
      <c r="CR355" s="65"/>
      <c r="CS355" s="65"/>
      <c r="CT355" s="65"/>
      <c r="CU355" s="65"/>
      <c r="CV355" s="65"/>
      <c r="CW355" s="65"/>
      <c r="CX355" s="65"/>
      <c r="CY355" s="65"/>
      <c r="CZ355" s="66"/>
    </row>
    <row r="356" spans="1:104" ht="14.25" customHeight="1">
      <c r="A356" s="65"/>
      <c r="B356" s="80"/>
      <c r="C356" s="66"/>
      <c r="D356" s="66"/>
      <c r="E356" s="66"/>
      <c r="F356" s="66"/>
      <c r="G356" s="66"/>
      <c r="H356" s="66"/>
      <c r="I356" s="66"/>
      <c r="J356" s="66"/>
      <c r="K356" s="66"/>
      <c r="L356" s="66"/>
      <c r="M356" s="66"/>
      <c r="N356" s="66"/>
      <c r="O356" s="66"/>
      <c r="P356" s="66"/>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c r="CD356" s="65"/>
      <c r="CE356" s="65"/>
      <c r="CF356" s="65"/>
      <c r="CG356" s="65"/>
      <c r="CH356" s="65"/>
      <c r="CI356" s="65"/>
      <c r="CJ356" s="65"/>
      <c r="CK356" s="65"/>
      <c r="CL356" s="65"/>
      <c r="CM356" s="65"/>
      <c r="CN356" s="65"/>
      <c r="CO356" s="65"/>
      <c r="CP356" s="65"/>
      <c r="CQ356" s="65"/>
      <c r="CR356" s="65"/>
      <c r="CS356" s="65"/>
      <c r="CT356" s="65"/>
      <c r="CU356" s="65"/>
      <c r="CV356" s="65"/>
      <c r="CW356" s="65"/>
      <c r="CX356" s="65"/>
      <c r="CY356" s="65"/>
      <c r="CZ356" s="66"/>
    </row>
    <row r="357" spans="1:104" ht="14.25" customHeight="1">
      <c r="A357" s="65"/>
      <c r="B357" s="80"/>
      <c r="C357" s="66"/>
      <c r="D357" s="66"/>
      <c r="E357" s="66"/>
      <c r="F357" s="66"/>
      <c r="G357" s="66"/>
      <c r="H357" s="66"/>
      <c r="I357" s="66"/>
      <c r="J357" s="66"/>
      <c r="K357" s="66"/>
      <c r="L357" s="66"/>
      <c r="M357" s="66"/>
      <c r="N357" s="66"/>
      <c r="O357" s="66"/>
      <c r="P357" s="66"/>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c r="CD357" s="65"/>
      <c r="CE357" s="65"/>
      <c r="CF357" s="65"/>
      <c r="CG357" s="65"/>
      <c r="CH357" s="65"/>
      <c r="CI357" s="65"/>
      <c r="CJ357" s="65"/>
      <c r="CK357" s="65"/>
      <c r="CL357" s="65"/>
      <c r="CM357" s="65"/>
      <c r="CN357" s="65"/>
      <c r="CO357" s="65"/>
      <c r="CP357" s="65"/>
      <c r="CQ357" s="65"/>
      <c r="CR357" s="65"/>
      <c r="CS357" s="65"/>
      <c r="CT357" s="65"/>
      <c r="CU357" s="65"/>
      <c r="CV357" s="65"/>
      <c r="CW357" s="65"/>
      <c r="CX357" s="65"/>
      <c r="CY357" s="65"/>
      <c r="CZ357" s="66"/>
    </row>
    <row r="358" spans="1:104" ht="14.25" customHeight="1">
      <c r="A358" s="65"/>
      <c r="B358" s="80"/>
      <c r="C358" s="66"/>
      <c r="D358" s="66"/>
      <c r="E358" s="66"/>
      <c r="F358" s="66"/>
      <c r="G358" s="66"/>
      <c r="H358" s="66"/>
      <c r="I358" s="66"/>
      <c r="J358" s="66"/>
      <c r="K358" s="66"/>
      <c r="L358" s="66"/>
      <c r="M358" s="66"/>
      <c r="N358" s="66"/>
      <c r="O358" s="66"/>
      <c r="P358" s="66"/>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c r="CD358" s="65"/>
      <c r="CE358" s="65"/>
      <c r="CF358" s="65"/>
      <c r="CG358" s="65"/>
      <c r="CH358" s="65"/>
      <c r="CI358" s="65"/>
      <c r="CJ358" s="65"/>
      <c r="CK358" s="65"/>
      <c r="CL358" s="65"/>
      <c r="CM358" s="65"/>
      <c r="CN358" s="65"/>
      <c r="CO358" s="65"/>
      <c r="CP358" s="65"/>
      <c r="CQ358" s="65"/>
      <c r="CR358" s="65"/>
      <c r="CS358" s="65"/>
      <c r="CT358" s="65"/>
      <c r="CU358" s="65"/>
      <c r="CV358" s="65"/>
      <c r="CW358" s="65"/>
      <c r="CX358" s="65"/>
      <c r="CY358" s="65"/>
      <c r="CZ358" s="66"/>
    </row>
    <row r="359" spans="1:104" ht="14.25" customHeight="1">
      <c r="A359" s="65"/>
      <c r="B359" s="80"/>
      <c r="C359" s="66"/>
      <c r="D359" s="66"/>
      <c r="E359" s="66"/>
      <c r="F359" s="66"/>
      <c r="G359" s="66"/>
      <c r="H359" s="66"/>
      <c r="I359" s="66"/>
      <c r="J359" s="66"/>
      <c r="K359" s="66"/>
      <c r="L359" s="66"/>
      <c r="M359" s="66"/>
      <c r="N359" s="66"/>
      <c r="O359" s="66"/>
      <c r="P359" s="66"/>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c r="CD359" s="65"/>
      <c r="CE359" s="65"/>
      <c r="CF359" s="65"/>
      <c r="CG359" s="65"/>
      <c r="CH359" s="65"/>
      <c r="CI359" s="65"/>
      <c r="CJ359" s="65"/>
      <c r="CK359" s="65"/>
      <c r="CL359" s="65"/>
      <c r="CM359" s="65"/>
      <c r="CN359" s="65"/>
      <c r="CO359" s="65"/>
      <c r="CP359" s="65"/>
      <c r="CQ359" s="65"/>
      <c r="CR359" s="65"/>
      <c r="CS359" s="65"/>
      <c r="CT359" s="65"/>
      <c r="CU359" s="65"/>
      <c r="CV359" s="65"/>
      <c r="CW359" s="65"/>
      <c r="CX359" s="65"/>
      <c r="CY359" s="65"/>
      <c r="CZ359" s="66"/>
    </row>
    <row r="360" spans="1:104" ht="14.25" customHeight="1">
      <c r="A360" s="65"/>
      <c r="B360" s="80"/>
      <c r="C360" s="66"/>
      <c r="D360" s="66"/>
      <c r="E360" s="66"/>
      <c r="F360" s="66"/>
      <c r="G360" s="66"/>
      <c r="H360" s="66"/>
      <c r="I360" s="66"/>
      <c r="J360" s="66"/>
      <c r="K360" s="66"/>
      <c r="L360" s="66"/>
      <c r="M360" s="66"/>
      <c r="N360" s="66"/>
      <c r="O360" s="66"/>
      <c r="P360" s="66"/>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6"/>
    </row>
    <row r="361" spans="1:104" ht="14.25" customHeight="1">
      <c r="A361" s="65"/>
      <c r="B361" s="80"/>
      <c r="C361" s="66"/>
      <c r="D361" s="66"/>
      <c r="E361" s="66"/>
      <c r="F361" s="66"/>
      <c r="G361" s="66"/>
      <c r="H361" s="66"/>
      <c r="I361" s="66"/>
      <c r="J361" s="66"/>
      <c r="K361" s="66"/>
      <c r="L361" s="66"/>
      <c r="M361" s="66"/>
      <c r="N361" s="66"/>
      <c r="O361" s="66"/>
      <c r="P361" s="66"/>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c r="CD361" s="65"/>
      <c r="CE361" s="65"/>
      <c r="CF361" s="65"/>
      <c r="CG361" s="65"/>
      <c r="CH361" s="65"/>
      <c r="CI361" s="65"/>
      <c r="CJ361" s="65"/>
      <c r="CK361" s="65"/>
      <c r="CL361" s="65"/>
      <c r="CM361" s="65"/>
      <c r="CN361" s="65"/>
      <c r="CO361" s="65"/>
      <c r="CP361" s="65"/>
      <c r="CQ361" s="65"/>
      <c r="CR361" s="65"/>
      <c r="CS361" s="65"/>
      <c r="CT361" s="65"/>
      <c r="CU361" s="65"/>
      <c r="CV361" s="65"/>
      <c r="CW361" s="65"/>
      <c r="CX361" s="65"/>
      <c r="CY361" s="65"/>
      <c r="CZ361" s="66"/>
    </row>
    <row r="362" spans="1:104" ht="14.25" customHeight="1">
      <c r="A362" s="65"/>
      <c r="B362" s="80"/>
      <c r="C362" s="66"/>
      <c r="D362" s="66"/>
      <c r="E362" s="66"/>
      <c r="F362" s="66"/>
      <c r="G362" s="66"/>
      <c r="H362" s="66"/>
      <c r="I362" s="66"/>
      <c r="J362" s="66"/>
      <c r="K362" s="66"/>
      <c r="L362" s="66"/>
      <c r="M362" s="66"/>
      <c r="N362" s="66"/>
      <c r="O362" s="66"/>
      <c r="P362" s="66"/>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c r="CD362" s="65"/>
      <c r="CE362" s="65"/>
      <c r="CF362" s="65"/>
      <c r="CG362" s="65"/>
      <c r="CH362" s="65"/>
      <c r="CI362" s="65"/>
      <c r="CJ362" s="65"/>
      <c r="CK362" s="65"/>
      <c r="CL362" s="65"/>
      <c r="CM362" s="65"/>
      <c r="CN362" s="65"/>
      <c r="CO362" s="65"/>
      <c r="CP362" s="65"/>
      <c r="CQ362" s="65"/>
      <c r="CR362" s="65"/>
      <c r="CS362" s="65"/>
      <c r="CT362" s="65"/>
      <c r="CU362" s="65"/>
      <c r="CV362" s="65"/>
      <c r="CW362" s="65"/>
      <c r="CX362" s="65"/>
      <c r="CY362" s="65"/>
      <c r="CZ362" s="66"/>
    </row>
    <row r="363" spans="1:104" ht="14.25" customHeight="1">
      <c r="A363" s="65"/>
      <c r="B363" s="80"/>
      <c r="C363" s="66"/>
      <c r="D363" s="66"/>
      <c r="E363" s="66"/>
      <c r="F363" s="66"/>
      <c r="G363" s="66"/>
      <c r="H363" s="66"/>
      <c r="I363" s="66"/>
      <c r="J363" s="66"/>
      <c r="K363" s="66"/>
      <c r="L363" s="66"/>
      <c r="M363" s="66"/>
      <c r="N363" s="66"/>
      <c r="O363" s="66"/>
      <c r="P363" s="66"/>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c r="CD363" s="65"/>
      <c r="CE363" s="65"/>
      <c r="CF363" s="65"/>
      <c r="CG363" s="65"/>
      <c r="CH363" s="65"/>
      <c r="CI363" s="65"/>
      <c r="CJ363" s="65"/>
      <c r="CK363" s="65"/>
      <c r="CL363" s="65"/>
      <c r="CM363" s="65"/>
      <c r="CN363" s="65"/>
      <c r="CO363" s="65"/>
      <c r="CP363" s="65"/>
      <c r="CQ363" s="65"/>
      <c r="CR363" s="65"/>
      <c r="CS363" s="65"/>
      <c r="CT363" s="65"/>
      <c r="CU363" s="65"/>
      <c r="CV363" s="65"/>
      <c r="CW363" s="65"/>
      <c r="CX363" s="65"/>
      <c r="CY363" s="65"/>
      <c r="CZ363" s="66"/>
    </row>
    <row r="364" spans="1:104" ht="14.25" customHeight="1">
      <c r="A364" s="65"/>
      <c r="B364" s="80"/>
      <c r="C364" s="66"/>
      <c r="D364" s="66"/>
      <c r="E364" s="66"/>
      <c r="F364" s="66"/>
      <c r="G364" s="66"/>
      <c r="H364" s="66"/>
      <c r="I364" s="66"/>
      <c r="J364" s="66"/>
      <c r="K364" s="66"/>
      <c r="L364" s="66"/>
      <c r="M364" s="66"/>
      <c r="N364" s="66"/>
      <c r="O364" s="66"/>
      <c r="P364" s="66"/>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c r="CF364" s="65"/>
      <c r="CG364" s="65"/>
      <c r="CH364" s="65"/>
      <c r="CI364" s="65"/>
      <c r="CJ364" s="65"/>
      <c r="CK364" s="65"/>
      <c r="CL364" s="65"/>
      <c r="CM364" s="65"/>
      <c r="CN364" s="65"/>
      <c r="CO364" s="65"/>
      <c r="CP364" s="65"/>
      <c r="CQ364" s="65"/>
      <c r="CR364" s="65"/>
      <c r="CS364" s="65"/>
      <c r="CT364" s="65"/>
      <c r="CU364" s="65"/>
      <c r="CV364" s="65"/>
      <c r="CW364" s="65"/>
      <c r="CX364" s="65"/>
      <c r="CY364" s="65"/>
      <c r="CZ364" s="66"/>
    </row>
    <row r="365" spans="1:104" ht="14.25" customHeight="1">
      <c r="A365" s="65"/>
      <c r="B365" s="80"/>
      <c r="C365" s="66"/>
      <c r="D365" s="66"/>
      <c r="E365" s="66"/>
      <c r="F365" s="66"/>
      <c r="G365" s="66"/>
      <c r="H365" s="66"/>
      <c r="I365" s="66"/>
      <c r="J365" s="66"/>
      <c r="K365" s="66"/>
      <c r="L365" s="66"/>
      <c r="M365" s="66"/>
      <c r="N365" s="66"/>
      <c r="O365" s="66"/>
      <c r="P365" s="66"/>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c r="CD365" s="65"/>
      <c r="CE365" s="65"/>
      <c r="CF365" s="65"/>
      <c r="CG365" s="65"/>
      <c r="CH365" s="65"/>
      <c r="CI365" s="65"/>
      <c r="CJ365" s="65"/>
      <c r="CK365" s="65"/>
      <c r="CL365" s="65"/>
      <c r="CM365" s="65"/>
      <c r="CN365" s="65"/>
      <c r="CO365" s="65"/>
      <c r="CP365" s="65"/>
      <c r="CQ365" s="65"/>
      <c r="CR365" s="65"/>
      <c r="CS365" s="65"/>
      <c r="CT365" s="65"/>
      <c r="CU365" s="65"/>
      <c r="CV365" s="65"/>
      <c r="CW365" s="65"/>
      <c r="CX365" s="65"/>
      <c r="CY365" s="65"/>
      <c r="CZ365" s="66"/>
    </row>
    <row r="366" spans="1:104" ht="14.25" customHeight="1">
      <c r="A366" s="65"/>
      <c r="B366" s="80"/>
      <c r="C366" s="66"/>
      <c r="D366" s="66"/>
      <c r="E366" s="66"/>
      <c r="F366" s="66"/>
      <c r="G366" s="66"/>
      <c r="H366" s="66"/>
      <c r="I366" s="66"/>
      <c r="J366" s="66"/>
      <c r="K366" s="66"/>
      <c r="L366" s="66"/>
      <c r="M366" s="66"/>
      <c r="N366" s="66"/>
      <c r="O366" s="66"/>
      <c r="P366" s="66"/>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c r="CD366" s="65"/>
      <c r="CE366" s="65"/>
      <c r="CF366" s="65"/>
      <c r="CG366" s="65"/>
      <c r="CH366" s="65"/>
      <c r="CI366" s="65"/>
      <c r="CJ366" s="65"/>
      <c r="CK366" s="65"/>
      <c r="CL366" s="65"/>
      <c r="CM366" s="65"/>
      <c r="CN366" s="65"/>
      <c r="CO366" s="65"/>
      <c r="CP366" s="65"/>
      <c r="CQ366" s="65"/>
      <c r="CR366" s="65"/>
      <c r="CS366" s="65"/>
      <c r="CT366" s="65"/>
      <c r="CU366" s="65"/>
      <c r="CV366" s="65"/>
      <c r="CW366" s="65"/>
      <c r="CX366" s="65"/>
      <c r="CY366" s="65"/>
      <c r="CZ366" s="66"/>
    </row>
    <row r="367" spans="1:104" ht="14.25" customHeight="1">
      <c r="A367" s="65"/>
      <c r="B367" s="80"/>
      <c r="C367" s="66"/>
      <c r="D367" s="66"/>
      <c r="E367" s="66"/>
      <c r="F367" s="66"/>
      <c r="G367" s="66"/>
      <c r="H367" s="66"/>
      <c r="I367" s="66"/>
      <c r="J367" s="66"/>
      <c r="K367" s="66"/>
      <c r="L367" s="66"/>
      <c r="M367" s="66"/>
      <c r="N367" s="66"/>
      <c r="O367" s="66"/>
      <c r="P367" s="66"/>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c r="CD367" s="65"/>
      <c r="CE367" s="65"/>
      <c r="CF367" s="65"/>
      <c r="CG367" s="65"/>
      <c r="CH367" s="65"/>
      <c r="CI367" s="65"/>
      <c r="CJ367" s="65"/>
      <c r="CK367" s="65"/>
      <c r="CL367" s="65"/>
      <c r="CM367" s="65"/>
      <c r="CN367" s="65"/>
      <c r="CO367" s="65"/>
      <c r="CP367" s="65"/>
      <c r="CQ367" s="65"/>
      <c r="CR367" s="65"/>
      <c r="CS367" s="65"/>
      <c r="CT367" s="65"/>
      <c r="CU367" s="65"/>
      <c r="CV367" s="65"/>
      <c r="CW367" s="65"/>
      <c r="CX367" s="65"/>
      <c r="CY367" s="65"/>
      <c r="CZ367" s="66"/>
    </row>
    <row r="368" spans="1:104" ht="14.25" customHeight="1">
      <c r="A368" s="65"/>
      <c r="B368" s="80"/>
      <c r="C368" s="66"/>
      <c r="D368" s="66"/>
      <c r="E368" s="66"/>
      <c r="F368" s="66"/>
      <c r="G368" s="66"/>
      <c r="H368" s="66"/>
      <c r="I368" s="66"/>
      <c r="J368" s="66"/>
      <c r="K368" s="66"/>
      <c r="L368" s="66"/>
      <c r="M368" s="66"/>
      <c r="N368" s="66"/>
      <c r="O368" s="66"/>
      <c r="P368" s="66"/>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c r="CD368" s="65"/>
      <c r="CE368" s="65"/>
      <c r="CF368" s="65"/>
      <c r="CG368" s="65"/>
      <c r="CH368" s="65"/>
      <c r="CI368" s="65"/>
      <c r="CJ368" s="65"/>
      <c r="CK368" s="65"/>
      <c r="CL368" s="65"/>
      <c r="CM368" s="65"/>
      <c r="CN368" s="65"/>
      <c r="CO368" s="65"/>
      <c r="CP368" s="65"/>
      <c r="CQ368" s="65"/>
      <c r="CR368" s="65"/>
      <c r="CS368" s="65"/>
      <c r="CT368" s="65"/>
      <c r="CU368" s="65"/>
      <c r="CV368" s="65"/>
      <c r="CW368" s="65"/>
      <c r="CX368" s="65"/>
      <c r="CY368" s="65"/>
      <c r="CZ368" s="66"/>
    </row>
    <row r="369" spans="1:104" ht="14.25" customHeight="1">
      <c r="A369" s="65"/>
      <c r="B369" s="80"/>
      <c r="C369" s="66"/>
      <c r="D369" s="66"/>
      <c r="E369" s="66"/>
      <c r="F369" s="66"/>
      <c r="G369" s="66"/>
      <c r="H369" s="66"/>
      <c r="I369" s="66"/>
      <c r="J369" s="66"/>
      <c r="K369" s="66"/>
      <c r="L369" s="66"/>
      <c r="M369" s="66"/>
      <c r="N369" s="66"/>
      <c r="O369" s="66"/>
      <c r="P369" s="66"/>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5"/>
      <c r="BL369" s="65"/>
      <c r="BM369" s="65"/>
      <c r="BN369" s="65"/>
      <c r="BO369" s="65"/>
      <c r="BP369" s="65"/>
      <c r="BQ369" s="65"/>
      <c r="BR369" s="65"/>
      <c r="BS369" s="65"/>
      <c r="BT369" s="65"/>
      <c r="BU369" s="65"/>
      <c r="BV369" s="65"/>
      <c r="BW369" s="65"/>
      <c r="BX369" s="65"/>
      <c r="BY369" s="65"/>
      <c r="BZ369" s="65"/>
      <c r="CA369" s="65"/>
      <c r="CB369" s="65"/>
      <c r="CC369" s="65"/>
      <c r="CD369" s="65"/>
      <c r="CE369" s="65"/>
      <c r="CF369" s="65"/>
      <c r="CG369" s="65"/>
      <c r="CH369" s="65"/>
      <c r="CI369" s="65"/>
      <c r="CJ369" s="65"/>
      <c r="CK369" s="65"/>
      <c r="CL369" s="65"/>
      <c r="CM369" s="65"/>
      <c r="CN369" s="65"/>
      <c r="CO369" s="65"/>
      <c r="CP369" s="65"/>
      <c r="CQ369" s="65"/>
      <c r="CR369" s="65"/>
      <c r="CS369" s="65"/>
      <c r="CT369" s="65"/>
      <c r="CU369" s="65"/>
      <c r="CV369" s="65"/>
      <c r="CW369" s="65"/>
      <c r="CX369" s="65"/>
      <c r="CY369" s="65"/>
      <c r="CZ369" s="66"/>
    </row>
    <row r="370" spans="1:104" ht="14.25" customHeight="1">
      <c r="A370" s="65"/>
      <c r="B370" s="80"/>
      <c r="C370" s="66"/>
      <c r="D370" s="66"/>
      <c r="E370" s="66"/>
      <c r="F370" s="66"/>
      <c r="G370" s="66"/>
      <c r="H370" s="66"/>
      <c r="I370" s="66"/>
      <c r="J370" s="66"/>
      <c r="K370" s="66"/>
      <c r="L370" s="66"/>
      <c r="M370" s="66"/>
      <c r="N370" s="66"/>
      <c r="O370" s="66"/>
      <c r="P370" s="66"/>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c r="CD370" s="65"/>
      <c r="CE370" s="65"/>
      <c r="CF370" s="65"/>
      <c r="CG370" s="65"/>
      <c r="CH370" s="65"/>
      <c r="CI370" s="65"/>
      <c r="CJ370" s="65"/>
      <c r="CK370" s="65"/>
      <c r="CL370" s="65"/>
      <c r="CM370" s="65"/>
      <c r="CN370" s="65"/>
      <c r="CO370" s="65"/>
      <c r="CP370" s="65"/>
      <c r="CQ370" s="65"/>
      <c r="CR370" s="65"/>
      <c r="CS370" s="65"/>
      <c r="CT370" s="65"/>
      <c r="CU370" s="65"/>
      <c r="CV370" s="65"/>
      <c r="CW370" s="65"/>
      <c r="CX370" s="65"/>
      <c r="CY370" s="65"/>
      <c r="CZ370" s="66"/>
    </row>
    <row r="371" spans="1:104" ht="14.25" customHeight="1">
      <c r="A371" s="65"/>
      <c r="B371" s="80"/>
      <c r="C371" s="66"/>
      <c r="D371" s="66"/>
      <c r="E371" s="66"/>
      <c r="F371" s="66"/>
      <c r="G371" s="66"/>
      <c r="H371" s="66"/>
      <c r="I371" s="66"/>
      <c r="J371" s="66"/>
      <c r="K371" s="66"/>
      <c r="L371" s="66"/>
      <c r="M371" s="66"/>
      <c r="N371" s="66"/>
      <c r="O371" s="66"/>
      <c r="P371" s="66"/>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6"/>
    </row>
    <row r="372" spans="1:104" ht="14.25" customHeight="1">
      <c r="A372" s="65"/>
      <c r="B372" s="80"/>
      <c r="C372" s="66"/>
      <c r="D372" s="66"/>
      <c r="E372" s="66"/>
      <c r="F372" s="66"/>
      <c r="G372" s="66"/>
      <c r="H372" s="66"/>
      <c r="I372" s="66"/>
      <c r="J372" s="66"/>
      <c r="K372" s="66"/>
      <c r="L372" s="66"/>
      <c r="M372" s="66"/>
      <c r="N372" s="66"/>
      <c r="O372" s="66"/>
      <c r="P372" s="66"/>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c r="CD372" s="65"/>
      <c r="CE372" s="65"/>
      <c r="CF372" s="65"/>
      <c r="CG372" s="65"/>
      <c r="CH372" s="65"/>
      <c r="CI372" s="65"/>
      <c r="CJ372" s="65"/>
      <c r="CK372" s="65"/>
      <c r="CL372" s="65"/>
      <c r="CM372" s="65"/>
      <c r="CN372" s="65"/>
      <c r="CO372" s="65"/>
      <c r="CP372" s="65"/>
      <c r="CQ372" s="65"/>
      <c r="CR372" s="65"/>
      <c r="CS372" s="65"/>
      <c r="CT372" s="65"/>
      <c r="CU372" s="65"/>
      <c r="CV372" s="65"/>
      <c r="CW372" s="65"/>
      <c r="CX372" s="65"/>
      <c r="CY372" s="65"/>
      <c r="CZ372" s="66"/>
    </row>
    <row r="373" spans="1:104" ht="14.25" customHeight="1">
      <c r="A373" s="65"/>
      <c r="B373" s="80"/>
      <c r="C373" s="66"/>
      <c r="D373" s="66"/>
      <c r="E373" s="66"/>
      <c r="F373" s="66"/>
      <c r="G373" s="66"/>
      <c r="H373" s="66"/>
      <c r="I373" s="66"/>
      <c r="J373" s="66"/>
      <c r="K373" s="66"/>
      <c r="L373" s="66"/>
      <c r="M373" s="66"/>
      <c r="N373" s="66"/>
      <c r="O373" s="66"/>
      <c r="P373" s="66"/>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c r="CD373" s="65"/>
      <c r="CE373" s="65"/>
      <c r="CF373" s="65"/>
      <c r="CG373" s="65"/>
      <c r="CH373" s="65"/>
      <c r="CI373" s="65"/>
      <c r="CJ373" s="65"/>
      <c r="CK373" s="65"/>
      <c r="CL373" s="65"/>
      <c r="CM373" s="65"/>
      <c r="CN373" s="65"/>
      <c r="CO373" s="65"/>
      <c r="CP373" s="65"/>
      <c r="CQ373" s="65"/>
      <c r="CR373" s="65"/>
      <c r="CS373" s="65"/>
      <c r="CT373" s="65"/>
      <c r="CU373" s="65"/>
      <c r="CV373" s="65"/>
      <c r="CW373" s="65"/>
      <c r="CX373" s="65"/>
      <c r="CY373" s="65"/>
      <c r="CZ373" s="66"/>
    </row>
    <row r="374" spans="1:104" ht="14.25" customHeight="1">
      <c r="A374" s="65"/>
      <c r="B374" s="80"/>
      <c r="C374" s="66"/>
      <c r="D374" s="66"/>
      <c r="E374" s="66"/>
      <c r="F374" s="66"/>
      <c r="G374" s="66"/>
      <c r="H374" s="66"/>
      <c r="I374" s="66"/>
      <c r="J374" s="66"/>
      <c r="K374" s="66"/>
      <c r="L374" s="66"/>
      <c r="M374" s="66"/>
      <c r="N374" s="66"/>
      <c r="O374" s="66"/>
      <c r="P374" s="66"/>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c r="CD374" s="65"/>
      <c r="CE374" s="65"/>
      <c r="CF374" s="65"/>
      <c r="CG374" s="65"/>
      <c r="CH374" s="65"/>
      <c r="CI374" s="65"/>
      <c r="CJ374" s="65"/>
      <c r="CK374" s="65"/>
      <c r="CL374" s="65"/>
      <c r="CM374" s="65"/>
      <c r="CN374" s="65"/>
      <c r="CO374" s="65"/>
      <c r="CP374" s="65"/>
      <c r="CQ374" s="65"/>
      <c r="CR374" s="65"/>
      <c r="CS374" s="65"/>
      <c r="CT374" s="65"/>
      <c r="CU374" s="65"/>
      <c r="CV374" s="65"/>
      <c r="CW374" s="65"/>
      <c r="CX374" s="65"/>
      <c r="CY374" s="65"/>
      <c r="CZ374" s="66"/>
    </row>
    <row r="375" spans="1:104" ht="14.25" customHeight="1">
      <c r="A375" s="65"/>
      <c r="B375" s="80"/>
      <c r="C375" s="66"/>
      <c r="D375" s="66"/>
      <c r="E375" s="66"/>
      <c r="F375" s="66"/>
      <c r="G375" s="66"/>
      <c r="H375" s="66"/>
      <c r="I375" s="66"/>
      <c r="J375" s="66"/>
      <c r="K375" s="66"/>
      <c r="L375" s="66"/>
      <c r="M375" s="66"/>
      <c r="N375" s="66"/>
      <c r="O375" s="66"/>
      <c r="P375" s="66"/>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c r="CD375" s="65"/>
      <c r="CE375" s="65"/>
      <c r="CF375" s="65"/>
      <c r="CG375" s="65"/>
      <c r="CH375" s="65"/>
      <c r="CI375" s="65"/>
      <c r="CJ375" s="65"/>
      <c r="CK375" s="65"/>
      <c r="CL375" s="65"/>
      <c r="CM375" s="65"/>
      <c r="CN375" s="65"/>
      <c r="CO375" s="65"/>
      <c r="CP375" s="65"/>
      <c r="CQ375" s="65"/>
      <c r="CR375" s="65"/>
      <c r="CS375" s="65"/>
      <c r="CT375" s="65"/>
      <c r="CU375" s="65"/>
      <c r="CV375" s="65"/>
      <c r="CW375" s="65"/>
      <c r="CX375" s="65"/>
      <c r="CY375" s="65"/>
      <c r="CZ375" s="66"/>
    </row>
    <row r="376" spans="1:104" ht="14.25" customHeight="1">
      <c r="A376" s="65"/>
      <c r="B376" s="80"/>
      <c r="C376" s="66"/>
      <c r="D376" s="66"/>
      <c r="E376" s="66"/>
      <c r="F376" s="66"/>
      <c r="G376" s="66"/>
      <c r="H376" s="66"/>
      <c r="I376" s="66"/>
      <c r="J376" s="66"/>
      <c r="K376" s="66"/>
      <c r="L376" s="66"/>
      <c r="M376" s="66"/>
      <c r="N376" s="66"/>
      <c r="O376" s="66"/>
      <c r="P376" s="66"/>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c r="CD376" s="65"/>
      <c r="CE376" s="65"/>
      <c r="CF376" s="65"/>
      <c r="CG376" s="65"/>
      <c r="CH376" s="65"/>
      <c r="CI376" s="65"/>
      <c r="CJ376" s="65"/>
      <c r="CK376" s="65"/>
      <c r="CL376" s="65"/>
      <c r="CM376" s="65"/>
      <c r="CN376" s="65"/>
      <c r="CO376" s="65"/>
      <c r="CP376" s="65"/>
      <c r="CQ376" s="65"/>
      <c r="CR376" s="65"/>
      <c r="CS376" s="65"/>
      <c r="CT376" s="65"/>
      <c r="CU376" s="65"/>
      <c r="CV376" s="65"/>
      <c r="CW376" s="65"/>
      <c r="CX376" s="65"/>
      <c r="CY376" s="65"/>
      <c r="CZ376" s="66"/>
    </row>
    <row r="377" spans="1:104" ht="14.25" customHeight="1">
      <c r="A377" s="65"/>
      <c r="B377" s="80"/>
      <c r="C377" s="66"/>
      <c r="D377" s="66"/>
      <c r="E377" s="66"/>
      <c r="F377" s="66"/>
      <c r="G377" s="66"/>
      <c r="H377" s="66"/>
      <c r="I377" s="66"/>
      <c r="J377" s="66"/>
      <c r="K377" s="66"/>
      <c r="L377" s="66"/>
      <c r="M377" s="66"/>
      <c r="N377" s="66"/>
      <c r="O377" s="66"/>
      <c r="P377" s="66"/>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c r="CD377" s="65"/>
      <c r="CE377" s="65"/>
      <c r="CF377" s="65"/>
      <c r="CG377" s="65"/>
      <c r="CH377" s="65"/>
      <c r="CI377" s="65"/>
      <c r="CJ377" s="65"/>
      <c r="CK377" s="65"/>
      <c r="CL377" s="65"/>
      <c r="CM377" s="65"/>
      <c r="CN377" s="65"/>
      <c r="CO377" s="65"/>
      <c r="CP377" s="65"/>
      <c r="CQ377" s="65"/>
      <c r="CR377" s="65"/>
      <c r="CS377" s="65"/>
      <c r="CT377" s="65"/>
      <c r="CU377" s="65"/>
      <c r="CV377" s="65"/>
      <c r="CW377" s="65"/>
      <c r="CX377" s="65"/>
      <c r="CY377" s="65"/>
      <c r="CZ377" s="66"/>
    </row>
    <row r="378" spans="1:104" ht="14.25" customHeight="1">
      <c r="A378" s="65"/>
      <c r="B378" s="80"/>
      <c r="C378" s="66"/>
      <c r="D378" s="66"/>
      <c r="E378" s="66"/>
      <c r="F378" s="66"/>
      <c r="G378" s="66"/>
      <c r="H378" s="66"/>
      <c r="I378" s="66"/>
      <c r="J378" s="66"/>
      <c r="K378" s="66"/>
      <c r="L378" s="66"/>
      <c r="M378" s="66"/>
      <c r="N378" s="66"/>
      <c r="O378" s="66"/>
      <c r="P378" s="66"/>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c r="CD378" s="65"/>
      <c r="CE378" s="65"/>
      <c r="CF378" s="65"/>
      <c r="CG378" s="65"/>
      <c r="CH378" s="65"/>
      <c r="CI378" s="65"/>
      <c r="CJ378" s="65"/>
      <c r="CK378" s="65"/>
      <c r="CL378" s="65"/>
      <c r="CM378" s="65"/>
      <c r="CN378" s="65"/>
      <c r="CO378" s="65"/>
      <c r="CP378" s="65"/>
      <c r="CQ378" s="65"/>
      <c r="CR378" s="65"/>
      <c r="CS378" s="65"/>
      <c r="CT378" s="65"/>
      <c r="CU378" s="65"/>
      <c r="CV378" s="65"/>
      <c r="CW378" s="65"/>
      <c r="CX378" s="65"/>
      <c r="CY378" s="65"/>
      <c r="CZ378" s="66"/>
    </row>
    <row r="379" spans="1:104" ht="14.25" customHeight="1">
      <c r="A379" s="65"/>
      <c r="B379" s="80"/>
      <c r="C379" s="66"/>
      <c r="D379" s="66"/>
      <c r="E379" s="66"/>
      <c r="F379" s="66"/>
      <c r="G379" s="66"/>
      <c r="H379" s="66"/>
      <c r="I379" s="66"/>
      <c r="J379" s="66"/>
      <c r="K379" s="66"/>
      <c r="L379" s="66"/>
      <c r="M379" s="66"/>
      <c r="N379" s="66"/>
      <c r="O379" s="66"/>
      <c r="P379" s="66"/>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c r="BM379" s="65"/>
      <c r="BN379" s="65"/>
      <c r="BO379" s="65"/>
      <c r="BP379" s="65"/>
      <c r="BQ379" s="65"/>
      <c r="BR379" s="65"/>
      <c r="BS379" s="65"/>
      <c r="BT379" s="65"/>
      <c r="BU379" s="65"/>
      <c r="BV379" s="65"/>
      <c r="BW379" s="65"/>
      <c r="BX379" s="65"/>
      <c r="BY379" s="65"/>
      <c r="BZ379" s="65"/>
      <c r="CA379" s="65"/>
      <c r="CB379" s="65"/>
      <c r="CC379" s="65"/>
      <c r="CD379" s="65"/>
      <c r="CE379" s="65"/>
      <c r="CF379" s="65"/>
      <c r="CG379" s="65"/>
      <c r="CH379" s="65"/>
      <c r="CI379" s="65"/>
      <c r="CJ379" s="65"/>
      <c r="CK379" s="65"/>
      <c r="CL379" s="65"/>
      <c r="CM379" s="65"/>
      <c r="CN379" s="65"/>
      <c r="CO379" s="65"/>
      <c r="CP379" s="65"/>
      <c r="CQ379" s="65"/>
      <c r="CR379" s="65"/>
      <c r="CS379" s="65"/>
      <c r="CT379" s="65"/>
      <c r="CU379" s="65"/>
      <c r="CV379" s="65"/>
      <c r="CW379" s="65"/>
      <c r="CX379" s="65"/>
      <c r="CY379" s="65"/>
      <c r="CZ379" s="66"/>
    </row>
    <row r="380" spans="1:104" ht="14.25" customHeight="1">
      <c r="A380" s="65"/>
      <c r="B380" s="80"/>
      <c r="C380" s="66"/>
      <c r="D380" s="66"/>
      <c r="E380" s="66"/>
      <c r="F380" s="66"/>
      <c r="G380" s="66"/>
      <c r="H380" s="66"/>
      <c r="I380" s="66"/>
      <c r="J380" s="66"/>
      <c r="K380" s="66"/>
      <c r="L380" s="66"/>
      <c r="M380" s="66"/>
      <c r="N380" s="66"/>
      <c r="O380" s="66"/>
      <c r="P380" s="66"/>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c r="BH380" s="65"/>
      <c r="BI380" s="65"/>
      <c r="BJ380" s="65"/>
      <c r="BK380" s="65"/>
      <c r="BL380" s="65"/>
      <c r="BM380" s="65"/>
      <c r="BN380" s="65"/>
      <c r="BO380" s="65"/>
      <c r="BP380" s="65"/>
      <c r="BQ380" s="65"/>
      <c r="BR380" s="65"/>
      <c r="BS380" s="65"/>
      <c r="BT380" s="65"/>
      <c r="BU380" s="65"/>
      <c r="BV380" s="65"/>
      <c r="BW380" s="65"/>
      <c r="BX380" s="65"/>
      <c r="BY380" s="65"/>
      <c r="BZ380" s="65"/>
      <c r="CA380" s="65"/>
      <c r="CB380" s="65"/>
      <c r="CC380" s="65"/>
      <c r="CD380" s="65"/>
      <c r="CE380" s="65"/>
      <c r="CF380" s="65"/>
      <c r="CG380" s="65"/>
      <c r="CH380" s="65"/>
      <c r="CI380" s="65"/>
      <c r="CJ380" s="65"/>
      <c r="CK380" s="65"/>
      <c r="CL380" s="65"/>
      <c r="CM380" s="65"/>
      <c r="CN380" s="65"/>
      <c r="CO380" s="65"/>
      <c r="CP380" s="65"/>
      <c r="CQ380" s="65"/>
      <c r="CR380" s="65"/>
      <c r="CS380" s="65"/>
      <c r="CT380" s="65"/>
      <c r="CU380" s="65"/>
      <c r="CV380" s="65"/>
      <c r="CW380" s="65"/>
      <c r="CX380" s="65"/>
      <c r="CY380" s="65"/>
      <c r="CZ380" s="66"/>
    </row>
    <row r="381" spans="1:104" ht="14.25" customHeight="1">
      <c r="A381" s="65"/>
      <c r="B381" s="80"/>
      <c r="C381" s="66"/>
      <c r="D381" s="66"/>
      <c r="E381" s="66"/>
      <c r="F381" s="66"/>
      <c r="G381" s="66"/>
      <c r="H381" s="66"/>
      <c r="I381" s="66"/>
      <c r="J381" s="66"/>
      <c r="K381" s="66"/>
      <c r="L381" s="66"/>
      <c r="M381" s="66"/>
      <c r="N381" s="66"/>
      <c r="O381" s="66"/>
      <c r="P381" s="66"/>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c r="CD381" s="65"/>
      <c r="CE381" s="65"/>
      <c r="CF381" s="65"/>
      <c r="CG381" s="65"/>
      <c r="CH381" s="65"/>
      <c r="CI381" s="65"/>
      <c r="CJ381" s="65"/>
      <c r="CK381" s="65"/>
      <c r="CL381" s="65"/>
      <c r="CM381" s="65"/>
      <c r="CN381" s="65"/>
      <c r="CO381" s="65"/>
      <c r="CP381" s="65"/>
      <c r="CQ381" s="65"/>
      <c r="CR381" s="65"/>
      <c r="CS381" s="65"/>
      <c r="CT381" s="65"/>
      <c r="CU381" s="65"/>
      <c r="CV381" s="65"/>
      <c r="CW381" s="65"/>
      <c r="CX381" s="65"/>
      <c r="CY381" s="65"/>
      <c r="CZ381" s="66"/>
    </row>
    <row r="382" spans="1:104" ht="14.25" customHeight="1">
      <c r="A382" s="65"/>
      <c r="B382" s="80"/>
      <c r="C382" s="66"/>
      <c r="D382" s="66"/>
      <c r="E382" s="66"/>
      <c r="F382" s="66"/>
      <c r="G382" s="66"/>
      <c r="H382" s="66"/>
      <c r="I382" s="66"/>
      <c r="J382" s="66"/>
      <c r="K382" s="66"/>
      <c r="L382" s="66"/>
      <c r="M382" s="66"/>
      <c r="N382" s="66"/>
      <c r="O382" s="66"/>
      <c r="P382" s="66"/>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c r="CH382" s="65"/>
      <c r="CI382" s="65"/>
      <c r="CJ382" s="65"/>
      <c r="CK382" s="65"/>
      <c r="CL382" s="65"/>
      <c r="CM382" s="65"/>
      <c r="CN382" s="65"/>
      <c r="CO382" s="65"/>
      <c r="CP382" s="65"/>
      <c r="CQ382" s="65"/>
      <c r="CR382" s="65"/>
      <c r="CS382" s="65"/>
      <c r="CT382" s="65"/>
      <c r="CU382" s="65"/>
      <c r="CV382" s="65"/>
      <c r="CW382" s="65"/>
      <c r="CX382" s="65"/>
      <c r="CY382" s="65"/>
      <c r="CZ382" s="66"/>
    </row>
    <row r="383" spans="1:104" ht="14.25" customHeight="1">
      <c r="A383" s="65"/>
      <c r="B383" s="80"/>
      <c r="C383" s="66"/>
      <c r="D383" s="66"/>
      <c r="E383" s="66"/>
      <c r="F383" s="66"/>
      <c r="G383" s="66"/>
      <c r="H383" s="66"/>
      <c r="I383" s="66"/>
      <c r="J383" s="66"/>
      <c r="K383" s="66"/>
      <c r="L383" s="66"/>
      <c r="M383" s="66"/>
      <c r="N383" s="66"/>
      <c r="O383" s="66"/>
      <c r="P383" s="66"/>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65"/>
      <c r="CI383" s="65"/>
      <c r="CJ383" s="65"/>
      <c r="CK383" s="65"/>
      <c r="CL383" s="65"/>
      <c r="CM383" s="65"/>
      <c r="CN383" s="65"/>
      <c r="CO383" s="65"/>
      <c r="CP383" s="65"/>
      <c r="CQ383" s="65"/>
      <c r="CR383" s="65"/>
      <c r="CS383" s="65"/>
      <c r="CT383" s="65"/>
      <c r="CU383" s="65"/>
      <c r="CV383" s="65"/>
      <c r="CW383" s="65"/>
      <c r="CX383" s="65"/>
      <c r="CY383" s="65"/>
      <c r="CZ383" s="66"/>
    </row>
    <row r="384" spans="1:104" ht="14.25" customHeight="1">
      <c r="A384" s="65"/>
      <c r="B384" s="80"/>
      <c r="C384" s="66"/>
      <c r="D384" s="66"/>
      <c r="E384" s="66"/>
      <c r="F384" s="66"/>
      <c r="G384" s="66"/>
      <c r="H384" s="66"/>
      <c r="I384" s="66"/>
      <c r="J384" s="66"/>
      <c r="K384" s="66"/>
      <c r="L384" s="66"/>
      <c r="M384" s="66"/>
      <c r="N384" s="66"/>
      <c r="O384" s="66"/>
      <c r="P384" s="66"/>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65"/>
      <c r="CI384" s="65"/>
      <c r="CJ384" s="65"/>
      <c r="CK384" s="65"/>
      <c r="CL384" s="65"/>
      <c r="CM384" s="65"/>
      <c r="CN384" s="65"/>
      <c r="CO384" s="65"/>
      <c r="CP384" s="65"/>
      <c r="CQ384" s="65"/>
      <c r="CR384" s="65"/>
      <c r="CS384" s="65"/>
      <c r="CT384" s="65"/>
      <c r="CU384" s="65"/>
      <c r="CV384" s="65"/>
      <c r="CW384" s="65"/>
      <c r="CX384" s="65"/>
      <c r="CY384" s="65"/>
      <c r="CZ384" s="66"/>
    </row>
    <row r="385" spans="1:104" ht="14.25" customHeight="1">
      <c r="A385" s="65"/>
      <c r="B385" s="80"/>
      <c r="C385" s="66"/>
      <c r="D385" s="66"/>
      <c r="E385" s="66"/>
      <c r="F385" s="66"/>
      <c r="G385" s="66"/>
      <c r="H385" s="66"/>
      <c r="I385" s="66"/>
      <c r="J385" s="66"/>
      <c r="K385" s="66"/>
      <c r="L385" s="66"/>
      <c r="M385" s="66"/>
      <c r="N385" s="66"/>
      <c r="O385" s="66"/>
      <c r="P385" s="66"/>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c r="CD385" s="65"/>
      <c r="CE385" s="65"/>
      <c r="CF385" s="65"/>
      <c r="CG385" s="65"/>
      <c r="CH385" s="65"/>
      <c r="CI385" s="65"/>
      <c r="CJ385" s="65"/>
      <c r="CK385" s="65"/>
      <c r="CL385" s="65"/>
      <c r="CM385" s="65"/>
      <c r="CN385" s="65"/>
      <c r="CO385" s="65"/>
      <c r="CP385" s="65"/>
      <c r="CQ385" s="65"/>
      <c r="CR385" s="65"/>
      <c r="CS385" s="65"/>
      <c r="CT385" s="65"/>
      <c r="CU385" s="65"/>
      <c r="CV385" s="65"/>
      <c r="CW385" s="65"/>
      <c r="CX385" s="65"/>
      <c r="CY385" s="65"/>
      <c r="CZ385" s="66"/>
    </row>
    <row r="386" spans="1:104" ht="14.25" customHeight="1">
      <c r="A386" s="65"/>
      <c r="B386" s="80"/>
      <c r="C386" s="66"/>
      <c r="D386" s="66"/>
      <c r="E386" s="66"/>
      <c r="F386" s="66"/>
      <c r="G386" s="66"/>
      <c r="H386" s="66"/>
      <c r="I386" s="66"/>
      <c r="J386" s="66"/>
      <c r="K386" s="66"/>
      <c r="L386" s="66"/>
      <c r="M386" s="66"/>
      <c r="N386" s="66"/>
      <c r="O386" s="66"/>
      <c r="P386" s="66"/>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c r="CD386" s="65"/>
      <c r="CE386" s="65"/>
      <c r="CF386" s="65"/>
      <c r="CG386" s="65"/>
      <c r="CH386" s="65"/>
      <c r="CI386" s="65"/>
      <c r="CJ386" s="65"/>
      <c r="CK386" s="65"/>
      <c r="CL386" s="65"/>
      <c r="CM386" s="65"/>
      <c r="CN386" s="65"/>
      <c r="CO386" s="65"/>
      <c r="CP386" s="65"/>
      <c r="CQ386" s="65"/>
      <c r="CR386" s="65"/>
      <c r="CS386" s="65"/>
      <c r="CT386" s="65"/>
      <c r="CU386" s="65"/>
      <c r="CV386" s="65"/>
      <c r="CW386" s="65"/>
      <c r="CX386" s="65"/>
      <c r="CY386" s="65"/>
      <c r="CZ386" s="66"/>
    </row>
    <row r="387" spans="1:104" ht="14.25" customHeight="1">
      <c r="A387" s="65"/>
      <c r="B387" s="80"/>
      <c r="C387" s="66"/>
      <c r="D387" s="66"/>
      <c r="E387" s="66"/>
      <c r="F387" s="66"/>
      <c r="G387" s="66"/>
      <c r="H387" s="66"/>
      <c r="I387" s="66"/>
      <c r="J387" s="66"/>
      <c r="K387" s="66"/>
      <c r="L387" s="66"/>
      <c r="M387" s="66"/>
      <c r="N387" s="66"/>
      <c r="O387" s="66"/>
      <c r="P387" s="66"/>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c r="CD387" s="65"/>
      <c r="CE387" s="65"/>
      <c r="CF387" s="65"/>
      <c r="CG387" s="65"/>
      <c r="CH387" s="65"/>
      <c r="CI387" s="65"/>
      <c r="CJ387" s="65"/>
      <c r="CK387" s="65"/>
      <c r="CL387" s="65"/>
      <c r="CM387" s="65"/>
      <c r="CN387" s="65"/>
      <c r="CO387" s="65"/>
      <c r="CP387" s="65"/>
      <c r="CQ387" s="65"/>
      <c r="CR387" s="65"/>
      <c r="CS387" s="65"/>
      <c r="CT387" s="65"/>
      <c r="CU387" s="65"/>
      <c r="CV387" s="65"/>
      <c r="CW387" s="65"/>
      <c r="CX387" s="65"/>
      <c r="CY387" s="65"/>
      <c r="CZ387" s="66"/>
    </row>
    <row r="388" spans="1:104" ht="14.25" customHeight="1">
      <c r="A388" s="65"/>
      <c r="B388" s="80"/>
      <c r="C388" s="66"/>
      <c r="D388" s="66"/>
      <c r="E388" s="66"/>
      <c r="F388" s="66"/>
      <c r="G388" s="66"/>
      <c r="H388" s="66"/>
      <c r="I388" s="66"/>
      <c r="J388" s="66"/>
      <c r="K388" s="66"/>
      <c r="L388" s="66"/>
      <c r="M388" s="66"/>
      <c r="N388" s="66"/>
      <c r="O388" s="66"/>
      <c r="P388" s="66"/>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c r="CD388" s="65"/>
      <c r="CE388" s="65"/>
      <c r="CF388" s="65"/>
      <c r="CG388" s="65"/>
      <c r="CH388" s="65"/>
      <c r="CI388" s="65"/>
      <c r="CJ388" s="65"/>
      <c r="CK388" s="65"/>
      <c r="CL388" s="65"/>
      <c r="CM388" s="65"/>
      <c r="CN388" s="65"/>
      <c r="CO388" s="65"/>
      <c r="CP388" s="65"/>
      <c r="CQ388" s="65"/>
      <c r="CR388" s="65"/>
      <c r="CS388" s="65"/>
      <c r="CT388" s="65"/>
      <c r="CU388" s="65"/>
      <c r="CV388" s="65"/>
      <c r="CW388" s="65"/>
      <c r="CX388" s="65"/>
      <c r="CY388" s="65"/>
      <c r="CZ388" s="66"/>
    </row>
    <row r="389" spans="1:104" ht="14.25" customHeight="1">
      <c r="A389" s="65"/>
      <c r="B389" s="80"/>
      <c r="C389" s="66"/>
      <c r="D389" s="66"/>
      <c r="E389" s="66"/>
      <c r="F389" s="66"/>
      <c r="G389" s="66"/>
      <c r="H389" s="66"/>
      <c r="I389" s="66"/>
      <c r="J389" s="66"/>
      <c r="K389" s="66"/>
      <c r="L389" s="66"/>
      <c r="M389" s="66"/>
      <c r="N389" s="66"/>
      <c r="O389" s="66"/>
      <c r="P389" s="66"/>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c r="CD389" s="65"/>
      <c r="CE389" s="65"/>
      <c r="CF389" s="65"/>
      <c r="CG389" s="65"/>
      <c r="CH389" s="65"/>
      <c r="CI389" s="65"/>
      <c r="CJ389" s="65"/>
      <c r="CK389" s="65"/>
      <c r="CL389" s="65"/>
      <c r="CM389" s="65"/>
      <c r="CN389" s="65"/>
      <c r="CO389" s="65"/>
      <c r="CP389" s="65"/>
      <c r="CQ389" s="65"/>
      <c r="CR389" s="65"/>
      <c r="CS389" s="65"/>
      <c r="CT389" s="65"/>
      <c r="CU389" s="65"/>
      <c r="CV389" s="65"/>
      <c r="CW389" s="65"/>
      <c r="CX389" s="65"/>
      <c r="CY389" s="65"/>
      <c r="CZ389" s="66"/>
    </row>
    <row r="390" spans="1:104" ht="14.25" customHeight="1">
      <c r="A390" s="65"/>
      <c r="B390" s="80"/>
      <c r="C390" s="66"/>
      <c r="D390" s="66"/>
      <c r="E390" s="66"/>
      <c r="F390" s="66"/>
      <c r="G390" s="66"/>
      <c r="H390" s="66"/>
      <c r="I390" s="66"/>
      <c r="J390" s="66"/>
      <c r="K390" s="66"/>
      <c r="L390" s="66"/>
      <c r="M390" s="66"/>
      <c r="N390" s="66"/>
      <c r="O390" s="66"/>
      <c r="P390" s="66"/>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c r="CD390" s="65"/>
      <c r="CE390" s="65"/>
      <c r="CF390" s="65"/>
      <c r="CG390" s="65"/>
      <c r="CH390" s="65"/>
      <c r="CI390" s="65"/>
      <c r="CJ390" s="65"/>
      <c r="CK390" s="65"/>
      <c r="CL390" s="65"/>
      <c r="CM390" s="65"/>
      <c r="CN390" s="65"/>
      <c r="CO390" s="65"/>
      <c r="CP390" s="65"/>
      <c r="CQ390" s="65"/>
      <c r="CR390" s="65"/>
      <c r="CS390" s="65"/>
      <c r="CT390" s="65"/>
      <c r="CU390" s="65"/>
      <c r="CV390" s="65"/>
      <c r="CW390" s="65"/>
      <c r="CX390" s="65"/>
      <c r="CY390" s="65"/>
      <c r="CZ390" s="66"/>
    </row>
    <row r="391" spans="1:104" ht="14.25" customHeight="1">
      <c r="A391" s="65"/>
      <c r="B391" s="80"/>
      <c r="C391" s="66"/>
      <c r="D391" s="66"/>
      <c r="E391" s="66"/>
      <c r="F391" s="66"/>
      <c r="G391" s="66"/>
      <c r="H391" s="66"/>
      <c r="I391" s="66"/>
      <c r="J391" s="66"/>
      <c r="K391" s="66"/>
      <c r="L391" s="66"/>
      <c r="M391" s="66"/>
      <c r="N391" s="66"/>
      <c r="O391" s="66"/>
      <c r="P391" s="66"/>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6"/>
    </row>
    <row r="392" spans="1:104" ht="14.25" customHeight="1">
      <c r="A392" s="65"/>
      <c r="B392" s="80"/>
      <c r="C392" s="66"/>
      <c r="D392" s="66"/>
      <c r="E392" s="66"/>
      <c r="F392" s="66"/>
      <c r="G392" s="66"/>
      <c r="H392" s="66"/>
      <c r="I392" s="66"/>
      <c r="J392" s="66"/>
      <c r="K392" s="66"/>
      <c r="L392" s="66"/>
      <c r="M392" s="66"/>
      <c r="N392" s="66"/>
      <c r="O392" s="66"/>
      <c r="P392" s="66"/>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c r="CD392" s="65"/>
      <c r="CE392" s="65"/>
      <c r="CF392" s="65"/>
      <c r="CG392" s="65"/>
      <c r="CH392" s="65"/>
      <c r="CI392" s="65"/>
      <c r="CJ392" s="65"/>
      <c r="CK392" s="65"/>
      <c r="CL392" s="65"/>
      <c r="CM392" s="65"/>
      <c r="CN392" s="65"/>
      <c r="CO392" s="65"/>
      <c r="CP392" s="65"/>
      <c r="CQ392" s="65"/>
      <c r="CR392" s="65"/>
      <c r="CS392" s="65"/>
      <c r="CT392" s="65"/>
      <c r="CU392" s="65"/>
      <c r="CV392" s="65"/>
      <c r="CW392" s="65"/>
      <c r="CX392" s="65"/>
      <c r="CY392" s="65"/>
      <c r="CZ392" s="66"/>
    </row>
    <row r="393" spans="1:104" ht="14.25" customHeight="1">
      <c r="A393" s="65"/>
      <c r="B393" s="80"/>
      <c r="C393" s="66"/>
      <c r="D393" s="66"/>
      <c r="E393" s="66"/>
      <c r="F393" s="66"/>
      <c r="G393" s="66"/>
      <c r="H393" s="66"/>
      <c r="I393" s="66"/>
      <c r="J393" s="66"/>
      <c r="K393" s="66"/>
      <c r="L393" s="66"/>
      <c r="M393" s="66"/>
      <c r="N393" s="66"/>
      <c r="O393" s="66"/>
      <c r="P393" s="66"/>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c r="CD393" s="65"/>
      <c r="CE393" s="65"/>
      <c r="CF393" s="65"/>
      <c r="CG393" s="65"/>
      <c r="CH393" s="65"/>
      <c r="CI393" s="65"/>
      <c r="CJ393" s="65"/>
      <c r="CK393" s="65"/>
      <c r="CL393" s="65"/>
      <c r="CM393" s="65"/>
      <c r="CN393" s="65"/>
      <c r="CO393" s="65"/>
      <c r="CP393" s="65"/>
      <c r="CQ393" s="65"/>
      <c r="CR393" s="65"/>
      <c r="CS393" s="65"/>
      <c r="CT393" s="65"/>
      <c r="CU393" s="65"/>
      <c r="CV393" s="65"/>
      <c r="CW393" s="65"/>
      <c r="CX393" s="65"/>
      <c r="CY393" s="65"/>
      <c r="CZ393" s="66"/>
    </row>
    <row r="394" spans="1:104" ht="14.25" customHeight="1">
      <c r="A394" s="65"/>
      <c r="B394" s="80"/>
      <c r="C394" s="66"/>
      <c r="D394" s="66"/>
      <c r="E394" s="66"/>
      <c r="F394" s="66"/>
      <c r="G394" s="66"/>
      <c r="H394" s="66"/>
      <c r="I394" s="66"/>
      <c r="J394" s="66"/>
      <c r="K394" s="66"/>
      <c r="L394" s="66"/>
      <c r="M394" s="66"/>
      <c r="N394" s="66"/>
      <c r="O394" s="66"/>
      <c r="P394" s="66"/>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c r="CD394" s="65"/>
      <c r="CE394" s="65"/>
      <c r="CF394" s="65"/>
      <c r="CG394" s="65"/>
      <c r="CH394" s="65"/>
      <c r="CI394" s="65"/>
      <c r="CJ394" s="65"/>
      <c r="CK394" s="65"/>
      <c r="CL394" s="65"/>
      <c r="CM394" s="65"/>
      <c r="CN394" s="65"/>
      <c r="CO394" s="65"/>
      <c r="CP394" s="65"/>
      <c r="CQ394" s="65"/>
      <c r="CR394" s="65"/>
      <c r="CS394" s="65"/>
      <c r="CT394" s="65"/>
      <c r="CU394" s="65"/>
      <c r="CV394" s="65"/>
      <c r="CW394" s="65"/>
      <c r="CX394" s="65"/>
      <c r="CY394" s="65"/>
      <c r="CZ394" s="66"/>
    </row>
    <row r="395" spans="1:104" ht="14.25" customHeight="1">
      <c r="A395" s="65"/>
      <c r="B395" s="80"/>
      <c r="C395" s="66"/>
      <c r="D395" s="66"/>
      <c r="E395" s="66"/>
      <c r="F395" s="66"/>
      <c r="G395" s="66"/>
      <c r="H395" s="66"/>
      <c r="I395" s="66"/>
      <c r="J395" s="66"/>
      <c r="K395" s="66"/>
      <c r="L395" s="66"/>
      <c r="M395" s="66"/>
      <c r="N395" s="66"/>
      <c r="O395" s="66"/>
      <c r="P395" s="66"/>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c r="CD395" s="65"/>
      <c r="CE395" s="65"/>
      <c r="CF395" s="65"/>
      <c r="CG395" s="65"/>
      <c r="CH395" s="65"/>
      <c r="CI395" s="65"/>
      <c r="CJ395" s="65"/>
      <c r="CK395" s="65"/>
      <c r="CL395" s="65"/>
      <c r="CM395" s="65"/>
      <c r="CN395" s="65"/>
      <c r="CO395" s="65"/>
      <c r="CP395" s="65"/>
      <c r="CQ395" s="65"/>
      <c r="CR395" s="65"/>
      <c r="CS395" s="65"/>
      <c r="CT395" s="65"/>
      <c r="CU395" s="65"/>
      <c r="CV395" s="65"/>
      <c r="CW395" s="65"/>
      <c r="CX395" s="65"/>
      <c r="CY395" s="65"/>
      <c r="CZ395" s="66"/>
    </row>
    <row r="396" spans="1:104" ht="14.25" customHeight="1">
      <c r="A396" s="65"/>
      <c r="B396" s="80"/>
      <c r="C396" s="66"/>
      <c r="D396" s="66"/>
      <c r="E396" s="66"/>
      <c r="F396" s="66"/>
      <c r="G396" s="66"/>
      <c r="H396" s="66"/>
      <c r="I396" s="66"/>
      <c r="J396" s="66"/>
      <c r="K396" s="66"/>
      <c r="L396" s="66"/>
      <c r="M396" s="66"/>
      <c r="N396" s="66"/>
      <c r="O396" s="66"/>
      <c r="P396" s="66"/>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c r="CD396" s="65"/>
      <c r="CE396" s="65"/>
      <c r="CF396" s="65"/>
      <c r="CG396" s="65"/>
      <c r="CH396" s="65"/>
      <c r="CI396" s="65"/>
      <c r="CJ396" s="65"/>
      <c r="CK396" s="65"/>
      <c r="CL396" s="65"/>
      <c r="CM396" s="65"/>
      <c r="CN396" s="65"/>
      <c r="CO396" s="65"/>
      <c r="CP396" s="65"/>
      <c r="CQ396" s="65"/>
      <c r="CR396" s="65"/>
      <c r="CS396" s="65"/>
      <c r="CT396" s="65"/>
      <c r="CU396" s="65"/>
      <c r="CV396" s="65"/>
      <c r="CW396" s="65"/>
      <c r="CX396" s="65"/>
      <c r="CY396" s="65"/>
      <c r="CZ396" s="66"/>
    </row>
    <row r="397" spans="1:104" ht="14.25" customHeight="1">
      <c r="A397" s="65"/>
      <c r="B397" s="80"/>
      <c r="C397" s="66"/>
      <c r="D397" s="66"/>
      <c r="E397" s="66"/>
      <c r="F397" s="66"/>
      <c r="G397" s="66"/>
      <c r="H397" s="66"/>
      <c r="I397" s="66"/>
      <c r="J397" s="66"/>
      <c r="K397" s="66"/>
      <c r="L397" s="66"/>
      <c r="M397" s="66"/>
      <c r="N397" s="66"/>
      <c r="O397" s="66"/>
      <c r="P397" s="66"/>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c r="CL397" s="65"/>
      <c r="CM397" s="65"/>
      <c r="CN397" s="65"/>
      <c r="CO397" s="65"/>
      <c r="CP397" s="65"/>
      <c r="CQ397" s="65"/>
      <c r="CR397" s="65"/>
      <c r="CS397" s="65"/>
      <c r="CT397" s="65"/>
      <c r="CU397" s="65"/>
      <c r="CV397" s="65"/>
      <c r="CW397" s="65"/>
      <c r="CX397" s="65"/>
      <c r="CY397" s="65"/>
      <c r="CZ397" s="66"/>
    </row>
    <row r="398" spans="1:104" ht="14.25" customHeight="1">
      <c r="A398" s="65"/>
      <c r="B398" s="80"/>
      <c r="C398" s="66"/>
      <c r="D398" s="66"/>
      <c r="E398" s="66"/>
      <c r="F398" s="66"/>
      <c r="G398" s="66"/>
      <c r="H398" s="66"/>
      <c r="I398" s="66"/>
      <c r="J398" s="66"/>
      <c r="K398" s="66"/>
      <c r="L398" s="66"/>
      <c r="M398" s="66"/>
      <c r="N398" s="66"/>
      <c r="O398" s="66"/>
      <c r="P398" s="66"/>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c r="CL398" s="65"/>
      <c r="CM398" s="65"/>
      <c r="CN398" s="65"/>
      <c r="CO398" s="65"/>
      <c r="CP398" s="65"/>
      <c r="CQ398" s="65"/>
      <c r="CR398" s="65"/>
      <c r="CS398" s="65"/>
      <c r="CT398" s="65"/>
      <c r="CU398" s="65"/>
      <c r="CV398" s="65"/>
      <c r="CW398" s="65"/>
      <c r="CX398" s="65"/>
      <c r="CY398" s="65"/>
      <c r="CZ398" s="66"/>
    </row>
    <row r="399" spans="1:104" ht="14.25" customHeight="1">
      <c r="A399" s="65"/>
      <c r="B399" s="80"/>
      <c r="C399" s="66"/>
      <c r="D399" s="66"/>
      <c r="E399" s="66"/>
      <c r="F399" s="66"/>
      <c r="G399" s="66"/>
      <c r="H399" s="66"/>
      <c r="I399" s="66"/>
      <c r="J399" s="66"/>
      <c r="K399" s="66"/>
      <c r="L399" s="66"/>
      <c r="M399" s="66"/>
      <c r="N399" s="66"/>
      <c r="O399" s="66"/>
      <c r="P399" s="66"/>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c r="CL399" s="65"/>
      <c r="CM399" s="65"/>
      <c r="CN399" s="65"/>
      <c r="CO399" s="65"/>
      <c r="CP399" s="65"/>
      <c r="CQ399" s="65"/>
      <c r="CR399" s="65"/>
      <c r="CS399" s="65"/>
      <c r="CT399" s="65"/>
      <c r="CU399" s="65"/>
      <c r="CV399" s="65"/>
      <c r="CW399" s="65"/>
      <c r="CX399" s="65"/>
      <c r="CY399" s="65"/>
      <c r="CZ399" s="66"/>
    </row>
    <row r="400" spans="1:104" ht="14.25" customHeight="1">
      <c r="A400" s="65"/>
      <c r="B400" s="80"/>
      <c r="C400" s="66"/>
      <c r="D400" s="66"/>
      <c r="E400" s="66"/>
      <c r="F400" s="66"/>
      <c r="G400" s="66"/>
      <c r="H400" s="66"/>
      <c r="I400" s="66"/>
      <c r="J400" s="66"/>
      <c r="K400" s="66"/>
      <c r="L400" s="66"/>
      <c r="M400" s="66"/>
      <c r="N400" s="66"/>
      <c r="O400" s="66"/>
      <c r="P400" s="66"/>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c r="CL400" s="65"/>
      <c r="CM400" s="65"/>
      <c r="CN400" s="65"/>
      <c r="CO400" s="65"/>
      <c r="CP400" s="65"/>
      <c r="CQ400" s="65"/>
      <c r="CR400" s="65"/>
      <c r="CS400" s="65"/>
      <c r="CT400" s="65"/>
      <c r="CU400" s="65"/>
      <c r="CV400" s="65"/>
      <c r="CW400" s="65"/>
      <c r="CX400" s="65"/>
      <c r="CY400" s="65"/>
      <c r="CZ400" s="66"/>
    </row>
    <row r="401" spans="1:104" ht="14.25" customHeight="1">
      <c r="A401" s="65"/>
      <c r="B401" s="80"/>
      <c r="C401" s="66"/>
      <c r="D401" s="66"/>
      <c r="E401" s="66"/>
      <c r="F401" s="66"/>
      <c r="G401" s="66"/>
      <c r="H401" s="66"/>
      <c r="I401" s="66"/>
      <c r="J401" s="66"/>
      <c r="K401" s="66"/>
      <c r="L401" s="66"/>
      <c r="M401" s="66"/>
      <c r="N401" s="66"/>
      <c r="O401" s="66"/>
      <c r="P401" s="66"/>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6"/>
    </row>
    <row r="402" spans="1:104" ht="14.25" customHeight="1">
      <c r="A402" s="65"/>
      <c r="B402" s="80"/>
      <c r="C402" s="66"/>
      <c r="D402" s="66"/>
      <c r="E402" s="66"/>
      <c r="F402" s="66"/>
      <c r="G402" s="66"/>
      <c r="H402" s="66"/>
      <c r="I402" s="66"/>
      <c r="J402" s="66"/>
      <c r="K402" s="66"/>
      <c r="L402" s="66"/>
      <c r="M402" s="66"/>
      <c r="N402" s="66"/>
      <c r="O402" s="66"/>
      <c r="P402" s="66"/>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5"/>
      <c r="CR402" s="65"/>
      <c r="CS402" s="65"/>
      <c r="CT402" s="65"/>
      <c r="CU402" s="65"/>
      <c r="CV402" s="65"/>
      <c r="CW402" s="65"/>
      <c r="CX402" s="65"/>
      <c r="CY402" s="65"/>
      <c r="CZ402" s="66"/>
    </row>
    <row r="403" spans="1:104" ht="14.25" customHeight="1">
      <c r="A403" s="65"/>
      <c r="B403" s="80"/>
      <c r="C403" s="66"/>
      <c r="D403" s="66"/>
      <c r="E403" s="66"/>
      <c r="F403" s="66"/>
      <c r="G403" s="66"/>
      <c r="H403" s="66"/>
      <c r="I403" s="66"/>
      <c r="J403" s="66"/>
      <c r="K403" s="66"/>
      <c r="L403" s="66"/>
      <c r="M403" s="66"/>
      <c r="N403" s="66"/>
      <c r="O403" s="66"/>
      <c r="P403" s="66"/>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c r="CL403" s="65"/>
      <c r="CM403" s="65"/>
      <c r="CN403" s="65"/>
      <c r="CO403" s="65"/>
      <c r="CP403" s="65"/>
      <c r="CQ403" s="65"/>
      <c r="CR403" s="65"/>
      <c r="CS403" s="65"/>
      <c r="CT403" s="65"/>
      <c r="CU403" s="65"/>
      <c r="CV403" s="65"/>
      <c r="CW403" s="65"/>
      <c r="CX403" s="65"/>
      <c r="CY403" s="65"/>
      <c r="CZ403" s="66"/>
    </row>
    <row r="404" spans="1:104" ht="14.25" customHeight="1">
      <c r="A404" s="65"/>
      <c r="B404" s="80"/>
      <c r="C404" s="66"/>
      <c r="D404" s="66"/>
      <c r="E404" s="66"/>
      <c r="F404" s="66"/>
      <c r="G404" s="66"/>
      <c r="H404" s="66"/>
      <c r="I404" s="66"/>
      <c r="J404" s="66"/>
      <c r="K404" s="66"/>
      <c r="L404" s="66"/>
      <c r="M404" s="66"/>
      <c r="N404" s="66"/>
      <c r="O404" s="66"/>
      <c r="P404" s="66"/>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6"/>
    </row>
    <row r="405" spans="1:104" ht="14.25" customHeight="1">
      <c r="A405" s="65"/>
      <c r="B405" s="80"/>
      <c r="C405" s="66"/>
      <c r="D405" s="66"/>
      <c r="E405" s="66"/>
      <c r="F405" s="66"/>
      <c r="G405" s="66"/>
      <c r="H405" s="66"/>
      <c r="I405" s="66"/>
      <c r="J405" s="66"/>
      <c r="K405" s="66"/>
      <c r="L405" s="66"/>
      <c r="M405" s="66"/>
      <c r="N405" s="66"/>
      <c r="O405" s="66"/>
      <c r="P405" s="66"/>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c r="CD405" s="65"/>
      <c r="CE405" s="65"/>
      <c r="CF405" s="65"/>
      <c r="CG405" s="65"/>
      <c r="CH405" s="65"/>
      <c r="CI405" s="65"/>
      <c r="CJ405" s="65"/>
      <c r="CK405" s="65"/>
      <c r="CL405" s="65"/>
      <c r="CM405" s="65"/>
      <c r="CN405" s="65"/>
      <c r="CO405" s="65"/>
      <c r="CP405" s="65"/>
      <c r="CQ405" s="65"/>
      <c r="CR405" s="65"/>
      <c r="CS405" s="65"/>
      <c r="CT405" s="65"/>
      <c r="CU405" s="65"/>
      <c r="CV405" s="65"/>
      <c r="CW405" s="65"/>
      <c r="CX405" s="65"/>
      <c r="CY405" s="65"/>
      <c r="CZ405" s="66"/>
    </row>
    <row r="406" spans="1:104" ht="14.25" customHeight="1">
      <c r="A406" s="65"/>
      <c r="B406" s="80"/>
      <c r="C406" s="66"/>
      <c r="D406" s="66"/>
      <c r="E406" s="66"/>
      <c r="F406" s="66"/>
      <c r="G406" s="66"/>
      <c r="H406" s="66"/>
      <c r="I406" s="66"/>
      <c r="J406" s="66"/>
      <c r="K406" s="66"/>
      <c r="L406" s="66"/>
      <c r="M406" s="66"/>
      <c r="N406" s="66"/>
      <c r="O406" s="66"/>
      <c r="P406" s="66"/>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c r="CD406" s="65"/>
      <c r="CE406" s="65"/>
      <c r="CF406" s="65"/>
      <c r="CG406" s="65"/>
      <c r="CH406" s="65"/>
      <c r="CI406" s="65"/>
      <c r="CJ406" s="65"/>
      <c r="CK406" s="65"/>
      <c r="CL406" s="65"/>
      <c r="CM406" s="65"/>
      <c r="CN406" s="65"/>
      <c r="CO406" s="65"/>
      <c r="CP406" s="65"/>
      <c r="CQ406" s="65"/>
      <c r="CR406" s="65"/>
      <c r="CS406" s="65"/>
      <c r="CT406" s="65"/>
      <c r="CU406" s="65"/>
      <c r="CV406" s="65"/>
      <c r="CW406" s="65"/>
      <c r="CX406" s="65"/>
      <c r="CY406" s="65"/>
      <c r="CZ406" s="66"/>
    </row>
    <row r="407" spans="1:104" ht="14.25" customHeight="1">
      <c r="A407" s="65"/>
      <c r="B407" s="80"/>
      <c r="C407" s="66"/>
      <c r="D407" s="66"/>
      <c r="E407" s="66"/>
      <c r="F407" s="66"/>
      <c r="G407" s="66"/>
      <c r="H407" s="66"/>
      <c r="I407" s="66"/>
      <c r="J407" s="66"/>
      <c r="K407" s="66"/>
      <c r="L407" s="66"/>
      <c r="M407" s="66"/>
      <c r="N407" s="66"/>
      <c r="O407" s="66"/>
      <c r="P407" s="66"/>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6"/>
    </row>
    <row r="408" spans="1:104" ht="14.25" customHeight="1">
      <c r="A408" s="65"/>
      <c r="B408" s="80"/>
      <c r="C408" s="66"/>
      <c r="D408" s="66"/>
      <c r="E408" s="66"/>
      <c r="F408" s="66"/>
      <c r="G408" s="66"/>
      <c r="H408" s="66"/>
      <c r="I408" s="66"/>
      <c r="J408" s="66"/>
      <c r="K408" s="66"/>
      <c r="L408" s="66"/>
      <c r="M408" s="66"/>
      <c r="N408" s="66"/>
      <c r="O408" s="66"/>
      <c r="P408" s="66"/>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c r="CI408" s="65"/>
      <c r="CJ408" s="65"/>
      <c r="CK408" s="65"/>
      <c r="CL408" s="65"/>
      <c r="CM408" s="65"/>
      <c r="CN408" s="65"/>
      <c r="CO408" s="65"/>
      <c r="CP408" s="65"/>
      <c r="CQ408" s="65"/>
      <c r="CR408" s="65"/>
      <c r="CS408" s="65"/>
      <c r="CT408" s="65"/>
      <c r="CU408" s="65"/>
      <c r="CV408" s="65"/>
      <c r="CW408" s="65"/>
      <c r="CX408" s="65"/>
      <c r="CY408" s="65"/>
      <c r="CZ408" s="66"/>
    </row>
    <row r="409" spans="1:104" ht="14.25" customHeight="1">
      <c r="A409" s="65"/>
      <c r="B409" s="80"/>
      <c r="C409" s="66"/>
      <c r="D409" s="66"/>
      <c r="E409" s="66"/>
      <c r="F409" s="66"/>
      <c r="G409" s="66"/>
      <c r="H409" s="66"/>
      <c r="I409" s="66"/>
      <c r="J409" s="66"/>
      <c r="K409" s="66"/>
      <c r="L409" s="66"/>
      <c r="M409" s="66"/>
      <c r="N409" s="66"/>
      <c r="O409" s="66"/>
      <c r="P409" s="66"/>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c r="CD409" s="65"/>
      <c r="CE409" s="65"/>
      <c r="CF409" s="65"/>
      <c r="CG409" s="65"/>
      <c r="CH409" s="65"/>
      <c r="CI409" s="65"/>
      <c r="CJ409" s="65"/>
      <c r="CK409" s="65"/>
      <c r="CL409" s="65"/>
      <c r="CM409" s="65"/>
      <c r="CN409" s="65"/>
      <c r="CO409" s="65"/>
      <c r="CP409" s="65"/>
      <c r="CQ409" s="65"/>
      <c r="CR409" s="65"/>
      <c r="CS409" s="65"/>
      <c r="CT409" s="65"/>
      <c r="CU409" s="65"/>
      <c r="CV409" s="65"/>
      <c r="CW409" s="65"/>
      <c r="CX409" s="65"/>
      <c r="CY409" s="65"/>
      <c r="CZ409" s="66"/>
    </row>
    <row r="410" spans="1:104" ht="14.25" customHeight="1">
      <c r="A410" s="65"/>
      <c r="B410" s="80"/>
      <c r="C410" s="66"/>
      <c r="D410" s="66"/>
      <c r="E410" s="66"/>
      <c r="F410" s="66"/>
      <c r="G410" s="66"/>
      <c r="H410" s="66"/>
      <c r="I410" s="66"/>
      <c r="J410" s="66"/>
      <c r="K410" s="66"/>
      <c r="L410" s="66"/>
      <c r="M410" s="66"/>
      <c r="N410" s="66"/>
      <c r="O410" s="66"/>
      <c r="P410" s="66"/>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c r="CI410" s="65"/>
      <c r="CJ410" s="65"/>
      <c r="CK410" s="65"/>
      <c r="CL410" s="65"/>
      <c r="CM410" s="65"/>
      <c r="CN410" s="65"/>
      <c r="CO410" s="65"/>
      <c r="CP410" s="65"/>
      <c r="CQ410" s="65"/>
      <c r="CR410" s="65"/>
      <c r="CS410" s="65"/>
      <c r="CT410" s="65"/>
      <c r="CU410" s="65"/>
      <c r="CV410" s="65"/>
      <c r="CW410" s="65"/>
      <c r="CX410" s="65"/>
      <c r="CY410" s="65"/>
      <c r="CZ410" s="66"/>
    </row>
    <row r="411" spans="1:104" ht="14.25" customHeight="1">
      <c r="A411" s="65"/>
      <c r="B411" s="80"/>
      <c r="C411" s="66"/>
      <c r="D411" s="66"/>
      <c r="E411" s="66"/>
      <c r="F411" s="66"/>
      <c r="G411" s="66"/>
      <c r="H411" s="66"/>
      <c r="I411" s="66"/>
      <c r="J411" s="66"/>
      <c r="K411" s="66"/>
      <c r="L411" s="66"/>
      <c r="M411" s="66"/>
      <c r="N411" s="66"/>
      <c r="O411" s="66"/>
      <c r="P411" s="66"/>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c r="CD411" s="65"/>
      <c r="CE411" s="65"/>
      <c r="CF411" s="65"/>
      <c r="CG411" s="65"/>
      <c r="CH411" s="65"/>
      <c r="CI411" s="65"/>
      <c r="CJ411" s="65"/>
      <c r="CK411" s="65"/>
      <c r="CL411" s="65"/>
      <c r="CM411" s="65"/>
      <c r="CN411" s="65"/>
      <c r="CO411" s="65"/>
      <c r="CP411" s="65"/>
      <c r="CQ411" s="65"/>
      <c r="CR411" s="65"/>
      <c r="CS411" s="65"/>
      <c r="CT411" s="65"/>
      <c r="CU411" s="65"/>
      <c r="CV411" s="65"/>
      <c r="CW411" s="65"/>
      <c r="CX411" s="65"/>
      <c r="CY411" s="65"/>
      <c r="CZ411" s="66"/>
    </row>
    <row r="412" spans="1:104" ht="14.25" customHeight="1">
      <c r="A412" s="65"/>
      <c r="B412" s="80"/>
      <c r="C412" s="66"/>
      <c r="D412" s="66"/>
      <c r="E412" s="66"/>
      <c r="F412" s="66"/>
      <c r="G412" s="66"/>
      <c r="H412" s="66"/>
      <c r="I412" s="66"/>
      <c r="J412" s="66"/>
      <c r="K412" s="66"/>
      <c r="L412" s="66"/>
      <c r="M412" s="66"/>
      <c r="N412" s="66"/>
      <c r="O412" s="66"/>
      <c r="P412" s="66"/>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c r="CI412" s="65"/>
      <c r="CJ412" s="65"/>
      <c r="CK412" s="65"/>
      <c r="CL412" s="65"/>
      <c r="CM412" s="65"/>
      <c r="CN412" s="65"/>
      <c r="CO412" s="65"/>
      <c r="CP412" s="65"/>
      <c r="CQ412" s="65"/>
      <c r="CR412" s="65"/>
      <c r="CS412" s="65"/>
      <c r="CT412" s="65"/>
      <c r="CU412" s="65"/>
      <c r="CV412" s="65"/>
      <c r="CW412" s="65"/>
      <c r="CX412" s="65"/>
      <c r="CY412" s="65"/>
      <c r="CZ412" s="66"/>
    </row>
    <row r="413" spans="1:104" ht="14.25" customHeight="1">
      <c r="A413" s="65"/>
      <c r="B413" s="80"/>
      <c r="C413" s="66"/>
      <c r="D413" s="66"/>
      <c r="E413" s="66"/>
      <c r="F413" s="66"/>
      <c r="G413" s="66"/>
      <c r="H413" s="66"/>
      <c r="I413" s="66"/>
      <c r="J413" s="66"/>
      <c r="K413" s="66"/>
      <c r="L413" s="66"/>
      <c r="M413" s="66"/>
      <c r="N413" s="66"/>
      <c r="O413" s="66"/>
      <c r="P413" s="66"/>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c r="CL413" s="65"/>
      <c r="CM413" s="65"/>
      <c r="CN413" s="65"/>
      <c r="CO413" s="65"/>
      <c r="CP413" s="65"/>
      <c r="CQ413" s="65"/>
      <c r="CR413" s="65"/>
      <c r="CS413" s="65"/>
      <c r="CT413" s="65"/>
      <c r="CU413" s="65"/>
      <c r="CV413" s="65"/>
      <c r="CW413" s="65"/>
      <c r="CX413" s="65"/>
      <c r="CY413" s="65"/>
      <c r="CZ413" s="66"/>
    </row>
    <row r="414" spans="1:104" ht="14.25" customHeight="1">
      <c r="A414" s="65"/>
      <c r="B414" s="80"/>
      <c r="C414" s="66"/>
      <c r="D414" s="66"/>
      <c r="E414" s="66"/>
      <c r="F414" s="66"/>
      <c r="G414" s="66"/>
      <c r="H414" s="66"/>
      <c r="I414" s="66"/>
      <c r="J414" s="66"/>
      <c r="K414" s="66"/>
      <c r="L414" s="66"/>
      <c r="M414" s="66"/>
      <c r="N414" s="66"/>
      <c r="O414" s="66"/>
      <c r="P414" s="66"/>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c r="CI414" s="65"/>
      <c r="CJ414" s="65"/>
      <c r="CK414" s="65"/>
      <c r="CL414" s="65"/>
      <c r="CM414" s="65"/>
      <c r="CN414" s="65"/>
      <c r="CO414" s="65"/>
      <c r="CP414" s="65"/>
      <c r="CQ414" s="65"/>
      <c r="CR414" s="65"/>
      <c r="CS414" s="65"/>
      <c r="CT414" s="65"/>
      <c r="CU414" s="65"/>
      <c r="CV414" s="65"/>
      <c r="CW414" s="65"/>
      <c r="CX414" s="65"/>
      <c r="CY414" s="65"/>
      <c r="CZ414" s="66"/>
    </row>
    <row r="415" spans="1:104" ht="14.25" customHeight="1">
      <c r="A415" s="65"/>
      <c r="B415" s="80"/>
      <c r="C415" s="66"/>
      <c r="D415" s="66"/>
      <c r="E415" s="66"/>
      <c r="F415" s="66"/>
      <c r="G415" s="66"/>
      <c r="H415" s="66"/>
      <c r="I415" s="66"/>
      <c r="J415" s="66"/>
      <c r="K415" s="66"/>
      <c r="L415" s="66"/>
      <c r="M415" s="66"/>
      <c r="N415" s="66"/>
      <c r="O415" s="66"/>
      <c r="P415" s="66"/>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c r="CL415" s="65"/>
      <c r="CM415" s="65"/>
      <c r="CN415" s="65"/>
      <c r="CO415" s="65"/>
      <c r="CP415" s="65"/>
      <c r="CQ415" s="65"/>
      <c r="CR415" s="65"/>
      <c r="CS415" s="65"/>
      <c r="CT415" s="65"/>
      <c r="CU415" s="65"/>
      <c r="CV415" s="65"/>
      <c r="CW415" s="65"/>
      <c r="CX415" s="65"/>
      <c r="CY415" s="65"/>
      <c r="CZ415" s="66"/>
    </row>
    <row r="416" spans="1:104" ht="14.25" customHeight="1">
      <c r="A416" s="65"/>
      <c r="B416" s="80"/>
      <c r="C416" s="66"/>
      <c r="D416" s="66"/>
      <c r="E416" s="66"/>
      <c r="F416" s="66"/>
      <c r="G416" s="66"/>
      <c r="H416" s="66"/>
      <c r="I416" s="66"/>
      <c r="J416" s="66"/>
      <c r="K416" s="66"/>
      <c r="L416" s="66"/>
      <c r="M416" s="66"/>
      <c r="N416" s="66"/>
      <c r="O416" s="66"/>
      <c r="P416" s="66"/>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c r="CD416" s="65"/>
      <c r="CE416" s="65"/>
      <c r="CF416" s="65"/>
      <c r="CG416" s="65"/>
      <c r="CH416" s="65"/>
      <c r="CI416" s="65"/>
      <c r="CJ416" s="65"/>
      <c r="CK416" s="65"/>
      <c r="CL416" s="65"/>
      <c r="CM416" s="65"/>
      <c r="CN416" s="65"/>
      <c r="CO416" s="65"/>
      <c r="CP416" s="65"/>
      <c r="CQ416" s="65"/>
      <c r="CR416" s="65"/>
      <c r="CS416" s="65"/>
      <c r="CT416" s="65"/>
      <c r="CU416" s="65"/>
      <c r="CV416" s="65"/>
      <c r="CW416" s="65"/>
      <c r="CX416" s="65"/>
      <c r="CY416" s="65"/>
      <c r="CZ416" s="66"/>
    </row>
    <row r="417" spans="1:104" ht="14.25" customHeight="1">
      <c r="A417" s="65"/>
      <c r="B417" s="80"/>
      <c r="C417" s="66"/>
      <c r="D417" s="66"/>
      <c r="E417" s="66"/>
      <c r="F417" s="66"/>
      <c r="G417" s="66"/>
      <c r="H417" s="66"/>
      <c r="I417" s="66"/>
      <c r="J417" s="66"/>
      <c r="K417" s="66"/>
      <c r="L417" s="66"/>
      <c r="M417" s="66"/>
      <c r="N417" s="66"/>
      <c r="O417" s="66"/>
      <c r="P417" s="66"/>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c r="CD417" s="65"/>
      <c r="CE417" s="65"/>
      <c r="CF417" s="65"/>
      <c r="CG417" s="65"/>
      <c r="CH417" s="65"/>
      <c r="CI417" s="65"/>
      <c r="CJ417" s="65"/>
      <c r="CK417" s="65"/>
      <c r="CL417" s="65"/>
      <c r="CM417" s="65"/>
      <c r="CN417" s="65"/>
      <c r="CO417" s="65"/>
      <c r="CP417" s="65"/>
      <c r="CQ417" s="65"/>
      <c r="CR417" s="65"/>
      <c r="CS417" s="65"/>
      <c r="CT417" s="65"/>
      <c r="CU417" s="65"/>
      <c r="CV417" s="65"/>
      <c r="CW417" s="65"/>
      <c r="CX417" s="65"/>
      <c r="CY417" s="65"/>
      <c r="CZ417" s="66"/>
    </row>
    <row r="418" spans="1:104" ht="14.25" customHeight="1">
      <c r="A418" s="65"/>
      <c r="B418" s="80"/>
      <c r="C418" s="66"/>
      <c r="D418" s="66"/>
      <c r="E418" s="66"/>
      <c r="F418" s="66"/>
      <c r="G418" s="66"/>
      <c r="H418" s="66"/>
      <c r="I418" s="66"/>
      <c r="J418" s="66"/>
      <c r="K418" s="66"/>
      <c r="L418" s="66"/>
      <c r="M418" s="66"/>
      <c r="N418" s="66"/>
      <c r="O418" s="66"/>
      <c r="P418" s="66"/>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c r="CI418" s="65"/>
      <c r="CJ418" s="65"/>
      <c r="CK418" s="65"/>
      <c r="CL418" s="65"/>
      <c r="CM418" s="65"/>
      <c r="CN418" s="65"/>
      <c r="CO418" s="65"/>
      <c r="CP418" s="65"/>
      <c r="CQ418" s="65"/>
      <c r="CR418" s="65"/>
      <c r="CS418" s="65"/>
      <c r="CT418" s="65"/>
      <c r="CU418" s="65"/>
      <c r="CV418" s="65"/>
      <c r="CW418" s="65"/>
      <c r="CX418" s="65"/>
      <c r="CY418" s="65"/>
      <c r="CZ418" s="66"/>
    </row>
    <row r="419" spans="1:104" ht="14.25" customHeight="1">
      <c r="A419" s="65"/>
      <c r="B419" s="80"/>
      <c r="C419" s="66"/>
      <c r="D419" s="66"/>
      <c r="E419" s="66"/>
      <c r="F419" s="66"/>
      <c r="G419" s="66"/>
      <c r="H419" s="66"/>
      <c r="I419" s="66"/>
      <c r="J419" s="66"/>
      <c r="K419" s="66"/>
      <c r="L419" s="66"/>
      <c r="M419" s="66"/>
      <c r="N419" s="66"/>
      <c r="O419" s="66"/>
      <c r="P419" s="66"/>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c r="CD419" s="65"/>
      <c r="CE419" s="65"/>
      <c r="CF419" s="65"/>
      <c r="CG419" s="65"/>
      <c r="CH419" s="65"/>
      <c r="CI419" s="65"/>
      <c r="CJ419" s="65"/>
      <c r="CK419" s="65"/>
      <c r="CL419" s="65"/>
      <c r="CM419" s="65"/>
      <c r="CN419" s="65"/>
      <c r="CO419" s="65"/>
      <c r="CP419" s="65"/>
      <c r="CQ419" s="65"/>
      <c r="CR419" s="65"/>
      <c r="CS419" s="65"/>
      <c r="CT419" s="65"/>
      <c r="CU419" s="65"/>
      <c r="CV419" s="65"/>
      <c r="CW419" s="65"/>
      <c r="CX419" s="65"/>
      <c r="CY419" s="65"/>
      <c r="CZ419" s="66"/>
    </row>
    <row r="420" spans="1:104" ht="14.25" customHeight="1">
      <c r="A420" s="65"/>
      <c r="B420" s="80"/>
      <c r="C420" s="66"/>
      <c r="D420" s="66"/>
      <c r="E420" s="66"/>
      <c r="F420" s="66"/>
      <c r="G420" s="66"/>
      <c r="H420" s="66"/>
      <c r="I420" s="66"/>
      <c r="J420" s="66"/>
      <c r="K420" s="66"/>
      <c r="L420" s="66"/>
      <c r="M420" s="66"/>
      <c r="N420" s="66"/>
      <c r="O420" s="66"/>
      <c r="P420" s="66"/>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6"/>
    </row>
    <row r="421" spans="1:104" ht="14.25" customHeight="1">
      <c r="A421" s="65"/>
      <c r="B421" s="80"/>
      <c r="C421" s="66"/>
      <c r="D421" s="66"/>
      <c r="E421" s="66"/>
      <c r="F421" s="66"/>
      <c r="G421" s="66"/>
      <c r="H421" s="66"/>
      <c r="I421" s="66"/>
      <c r="J421" s="66"/>
      <c r="K421" s="66"/>
      <c r="L421" s="66"/>
      <c r="M421" s="66"/>
      <c r="N421" s="66"/>
      <c r="O421" s="66"/>
      <c r="P421" s="66"/>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c r="CD421" s="65"/>
      <c r="CE421" s="65"/>
      <c r="CF421" s="65"/>
      <c r="CG421" s="65"/>
      <c r="CH421" s="65"/>
      <c r="CI421" s="65"/>
      <c r="CJ421" s="65"/>
      <c r="CK421" s="65"/>
      <c r="CL421" s="65"/>
      <c r="CM421" s="65"/>
      <c r="CN421" s="65"/>
      <c r="CO421" s="65"/>
      <c r="CP421" s="65"/>
      <c r="CQ421" s="65"/>
      <c r="CR421" s="65"/>
      <c r="CS421" s="65"/>
      <c r="CT421" s="65"/>
      <c r="CU421" s="65"/>
      <c r="CV421" s="65"/>
      <c r="CW421" s="65"/>
      <c r="CX421" s="65"/>
      <c r="CY421" s="65"/>
      <c r="CZ421" s="66"/>
    </row>
    <row r="422" spans="1:104" ht="14.25" customHeight="1">
      <c r="A422" s="65"/>
      <c r="B422" s="80"/>
      <c r="C422" s="66"/>
      <c r="D422" s="66"/>
      <c r="E422" s="66"/>
      <c r="F422" s="66"/>
      <c r="G422" s="66"/>
      <c r="H422" s="66"/>
      <c r="I422" s="66"/>
      <c r="J422" s="66"/>
      <c r="K422" s="66"/>
      <c r="L422" s="66"/>
      <c r="M422" s="66"/>
      <c r="N422" s="66"/>
      <c r="O422" s="66"/>
      <c r="P422" s="66"/>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c r="CI422" s="65"/>
      <c r="CJ422" s="65"/>
      <c r="CK422" s="65"/>
      <c r="CL422" s="65"/>
      <c r="CM422" s="65"/>
      <c r="CN422" s="65"/>
      <c r="CO422" s="65"/>
      <c r="CP422" s="65"/>
      <c r="CQ422" s="65"/>
      <c r="CR422" s="65"/>
      <c r="CS422" s="65"/>
      <c r="CT422" s="65"/>
      <c r="CU422" s="65"/>
      <c r="CV422" s="65"/>
      <c r="CW422" s="65"/>
      <c r="CX422" s="65"/>
      <c r="CY422" s="65"/>
      <c r="CZ422" s="66"/>
    </row>
    <row r="423" spans="1:104" ht="14.25" customHeight="1">
      <c r="A423" s="65"/>
      <c r="B423" s="80"/>
      <c r="C423" s="66"/>
      <c r="D423" s="66"/>
      <c r="E423" s="66"/>
      <c r="F423" s="66"/>
      <c r="G423" s="66"/>
      <c r="H423" s="66"/>
      <c r="I423" s="66"/>
      <c r="J423" s="66"/>
      <c r="K423" s="66"/>
      <c r="L423" s="66"/>
      <c r="M423" s="66"/>
      <c r="N423" s="66"/>
      <c r="O423" s="66"/>
      <c r="P423" s="66"/>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c r="CD423" s="65"/>
      <c r="CE423" s="65"/>
      <c r="CF423" s="65"/>
      <c r="CG423" s="65"/>
      <c r="CH423" s="65"/>
      <c r="CI423" s="65"/>
      <c r="CJ423" s="65"/>
      <c r="CK423" s="65"/>
      <c r="CL423" s="65"/>
      <c r="CM423" s="65"/>
      <c r="CN423" s="65"/>
      <c r="CO423" s="65"/>
      <c r="CP423" s="65"/>
      <c r="CQ423" s="65"/>
      <c r="CR423" s="65"/>
      <c r="CS423" s="65"/>
      <c r="CT423" s="65"/>
      <c r="CU423" s="65"/>
      <c r="CV423" s="65"/>
      <c r="CW423" s="65"/>
      <c r="CX423" s="65"/>
      <c r="CY423" s="65"/>
      <c r="CZ423" s="66"/>
    </row>
    <row r="424" spans="1:104" ht="14.25" customHeight="1">
      <c r="A424" s="65"/>
      <c r="B424" s="80"/>
      <c r="C424" s="66"/>
      <c r="D424" s="66"/>
      <c r="E424" s="66"/>
      <c r="F424" s="66"/>
      <c r="G424" s="66"/>
      <c r="H424" s="66"/>
      <c r="I424" s="66"/>
      <c r="J424" s="66"/>
      <c r="K424" s="66"/>
      <c r="L424" s="66"/>
      <c r="M424" s="66"/>
      <c r="N424" s="66"/>
      <c r="O424" s="66"/>
      <c r="P424" s="66"/>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c r="CD424" s="65"/>
      <c r="CE424" s="65"/>
      <c r="CF424" s="65"/>
      <c r="CG424" s="65"/>
      <c r="CH424" s="65"/>
      <c r="CI424" s="65"/>
      <c r="CJ424" s="65"/>
      <c r="CK424" s="65"/>
      <c r="CL424" s="65"/>
      <c r="CM424" s="65"/>
      <c r="CN424" s="65"/>
      <c r="CO424" s="65"/>
      <c r="CP424" s="65"/>
      <c r="CQ424" s="65"/>
      <c r="CR424" s="65"/>
      <c r="CS424" s="65"/>
      <c r="CT424" s="65"/>
      <c r="CU424" s="65"/>
      <c r="CV424" s="65"/>
      <c r="CW424" s="65"/>
      <c r="CX424" s="65"/>
      <c r="CY424" s="65"/>
      <c r="CZ424" s="66"/>
    </row>
    <row r="425" spans="1:104" ht="14.25" customHeight="1">
      <c r="A425" s="65"/>
      <c r="B425" s="80"/>
      <c r="C425" s="66"/>
      <c r="D425" s="66"/>
      <c r="E425" s="66"/>
      <c r="F425" s="66"/>
      <c r="G425" s="66"/>
      <c r="H425" s="66"/>
      <c r="I425" s="66"/>
      <c r="J425" s="66"/>
      <c r="K425" s="66"/>
      <c r="L425" s="66"/>
      <c r="M425" s="66"/>
      <c r="N425" s="66"/>
      <c r="O425" s="66"/>
      <c r="P425" s="66"/>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6"/>
    </row>
    <row r="426" spans="1:104" ht="14.25" customHeight="1">
      <c r="A426" s="65"/>
      <c r="B426" s="80"/>
      <c r="C426" s="66"/>
      <c r="D426" s="66"/>
      <c r="E426" s="66"/>
      <c r="F426" s="66"/>
      <c r="G426" s="66"/>
      <c r="H426" s="66"/>
      <c r="I426" s="66"/>
      <c r="J426" s="66"/>
      <c r="K426" s="66"/>
      <c r="L426" s="66"/>
      <c r="M426" s="66"/>
      <c r="N426" s="66"/>
      <c r="O426" s="66"/>
      <c r="P426" s="66"/>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c r="CD426" s="65"/>
      <c r="CE426" s="65"/>
      <c r="CF426" s="65"/>
      <c r="CG426" s="65"/>
      <c r="CH426" s="65"/>
      <c r="CI426" s="65"/>
      <c r="CJ426" s="65"/>
      <c r="CK426" s="65"/>
      <c r="CL426" s="65"/>
      <c r="CM426" s="65"/>
      <c r="CN426" s="65"/>
      <c r="CO426" s="65"/>
      <c r="CP426" s="65"/>
      <c r="CQ426" s="65"/>
      <c r="CR426" s="65"/>
      <c r="CS426" s="65"/>
      <c r="CT426" s="65"/>
      <c r="CU426" s="65"/>
      <c r="CV426" s="65"/>
      <c r="CW426" s="65"/>
      <c r="CX426" s="65"/>
      <c r="CY426" s="65"/>
      <c r="CZ426" s="66"/>
    </row>
    <row r="427" spans="1:104" ht="14.25" customHeight="1">
      <c r="A427" s="65"/>
      <c r="B427" s="80"/>
      <c r="C427" s="66"/>
      <c r="D427" s="66"/>
      <c r="E427" s="66"/>
      <c r="F427" s="66"/>
      <c r="G427" s="66"/>
      <c r="H427" s="66"/>
      <c r="I427" s="66"/>
      <c r="J427" s="66"/>
      <c r="K427" s="66"/>
      <c r="L427" s="66"/>
      <c r="M427" s="66"/>
      <c r="N427" s="66"/>
      <c r="O427" s="66"/>
      <c r="P427" s="66"/>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c r="CD427" s="65"/>
      <c r="CE427" s="65"/>
      <c r="CF427" s="65"/>
      <c r="CG427" s="65"/>
      <c r="CH427" s="65"/>
      <c r="CI427" s="65"/>
      <c r="CJ427" s="65"/>
      <c r="CK427" s="65"/>
      <c r="CL427" s="65"/>
      <c r="CM427" s="65"/>
      <c r="CN427" s="65"/>
      <c r="CO427" s="65"/>
      <c r="CP427" s="65"/>
      <c r="CQ427" s="65"/>
      <c r="CR427" s="65"/>
      <c r="CS427" s="65"/>
      <c r="CT427" s="65"/>
      <c r="CU427" s="65"/>
      <c r="CV427" s="65"/>
      <c r="CW427" s="65"/>
      <c r="CX427" s="65"/>
      <c r="CY427" s="65"/>
      <c r="CZ427" s="66"/>
    </row>
    <row r="428" spans="1:104" ht="14.25" customHeight="1">
      <c r="A428" s="65"/>
      <c r="B428" s="80"/>
      <c r="C428" s="66"/>
      <c r="D428" s="66"/>
      <c r="E428" s="66"/>
      <c r="F428" s="66"/>
      <c r="G428" s="66"/>
      <c r="H428" s="66"/>
      <c r="I428" s="66"/>
      <c r="J428" s="66"/>
      <c r="K428" s="66"/>
      <c r="L428" s="66"/>
      <c r="M428" s="66"/>
      <c r="N428" s="66"/>
      <c r="O428" s="66"/>
      <c r="P428" s="66"/>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c r="CD428" s="65"/>
      <c r="CE428" s="65"/>
      <c r="CF428" s="65"/>
      <c r="CG428" s="65"/>
      <c r="CH428" s="65"/>
      <c r="CI428" s="65"/>
      <c r="CJ428" s="65"/>
      <c r="CK428" s="65"/>
      <c r="CL428" s="65"/>
      <c r="CM428" s="65"/>
      <c r="CN428" s="65"/>
      <c r="CO428" s="65"/>
      <c r="CP428" s="65"/>
      <c r="CQ428" s="65"/>
      <c r="CR428" s="65"/>
      <c r="CS428" s="65"/>
      <c r="CT428" s="65"/>
      <c r="CU428" s="65"/>
      <c r="CV428" s="65"/>
      <c r="CW428" s="65"/>
      <c r="CX428" s="65"/>
      <c r="CY428" s="65"/>
      <c r="CZ428" s="66"/>
    </row>
    <row r="429" spans="1:104" ht="14.25" customHeight="1">
      <c r="A429" s="65"/>
      <c r="B429" s="80"/>
      <c r="C429" s="66"/>
      <c r="D429" s="66"/>
      <c r="E429" s="66"/>
      <c r="F429" s="66"/>
      <c r="G429" s="66"/>
      <c r="H429" s="66"/>
      <c r="I429" s="66"/>
      <c r="J429" s="66"/>
      <c r="K429" s="66"/>
      <c r="L429" s="66"/>
      <c r="M429" s="66"/>
      <c r="N429" s="66"/>
      <c r="O429" s="66"/>
      <c r="P429" s="66"/>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c r="CD429" s="65"/>
      <c r="CE429" s="65"/>
      <c r="CF429" s="65"/>
      <c r="CG429" s="65"/>
      <c r="CH429" s="65"/>
      <c r="CI429" s="65"/>
      <c r="CJ429" s="65"/>
      <c r="CK429" s="65"/>
      <c r="CL429" s="65"/>
      <c r="CM429" s="65"/>
      <c r="CN429" s="65"/>
      <c r="CO429" s="65"/>
      <c r="CP429" s="65"/>
      <c r="CQ429" s="65"/>
      <c r="CR429" s="65"/>
      <c r="CS429" s="65"/>
      <c r="CT429" s="65"/>
      <c r="CU429" s="65"/>
      <c r="CV429" s="65"/>
      <c r="CW429" s="65"/>
      <c r="CX429" s="65"/>
      <c r="CY429" s="65"/>
      <c r="CZ429" s="66"/>
    </row>
    <row r="430" spans="1:104" ht="14.25" customHeight="1">
      <c r="A430" s="65"/>
      <c r="B430" s="80"/>
      <c r="C430" s="66"/>
      <c r="D430" s="66"/>
      <c r="E430" s="66"/>
      <c r="F430" s="66"/>
      <c r="G430" s="66"/>
      <c r="H430" s="66"/>
      <c r="I430" s="66"/>
      <c r="J430" s="66"/>
      <c r="K430" s="66"/>
      <c r="L430" s="66"/>
      <c r="M430" s="66"/>
      <c r="N430" s="66"/>
      <c r="O430" s="66"/>
      <c r="P430" s="66"/>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c r="CD430" s="65"/>
      <c r="CE430" s="65"/>
      <c r="CF430" s="65"/>
      <c r="CG430" s="65"/>
      <c r="CH430" s="65"/>
      <c r="CI430" s="65"/>
      <c r="CJ430" s="65"/>
      <c r="CK430" s="65"/>
      <c r="CL430" s="65"/>
      <c r="CM430" s="65"/>
      <c r="CN430" s="65"/>
      <c r="CO430" s="65"/>
      <c r="CP430" s="65"/>
      <c r="CQ430" s="65"/>
      <c r="CR430" s="65"/>
      <c r="CS430" s="65"/>
      <c r="CT430" s="65"/>
      <c r="CU430" s="65"/>
      <c r="CV430" s="65"/>
      <c r="CW430" s="65"/>
      <c r="CX430" s="65"/>
      <c r="CY430" s="65"/>
      <c r="CZ430" s="66"/>
    </row>
    <row r="431" spans="1:104" ht="14.25" customHeight="1">
      <c r="A431" s="65"/>
      <c r="B431" s="80"/>
      <c r="C431" s="66"/>
      <c r="D431" s="66"/>
      <c r="E431" s="66"/>
      <c r="F431" s="66"/>
      <c r="G431" s="66"/>
      <c r="H431" s="66"/>
      <c r="I431" s="66"/>
      <c r="J431" s="66"/>
      <c r="K431" s="66"/>
      <c r="L431" s="66"/>
      <c r="M431" s="66"/>
      <c r="N431" s="66"/>
      <c r="O431" s="66"/>
      <c r="P431" s="66"/>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c r="CD431" s="65"/>
      <c r="CE431" s="65"/>
      <c r="CF431" s="65"/>
      <c r="CG431" s="65"/>
      <c r="CH431" s="65"/>
      <c r="CI431" s="65"/>
      <c r="CJ431" s="65"/>
      <c r="CK431" s="65"/>
      <c r="CL431" s="65"/>
      <c r="CM431" s="65"/>
      <c r="CN431" s="65"/>
      <c r="CO431" s="65"/>
      <c r="CP431" s="65"/>
      <c r="CQ431" s="65"/>
      <c r="CR431" s="65"/>
      <c r="CS431" s="65"/>
      <c r="CT431" s="65"/>
      <c r="CU431" s="65"/>
      <c r="CV431" s="65"/>
      <c r="CW431" s="65"/>
      <c r="CX431" s="65"/>
      <c r="CY431" s="65"/>
      <c r="CZ431" s="66"/>
    </row>
    <row r="432" spans="1:104" ht="14.25" customHeight="1">
      <c r="A432" s="65"/>
      <c r="B432" s="80"/>
      <c r="C432" s="66"/>
      <c r="D432" s="66"/>
      <c r="E432" s="66"/>
      <c r="F432" s="66"/>
      <c r="G432" s="66"/>
      <c r="H432" s="66"/>
      <c r="I432" s="66"/>
      <c r="J432" s="66"/>
      <c r="K432" s="66"/>
      <c r="L432" s="66"/>
      <c r="M432" s="66"/>
      <c r="N432" s="66"/>
      <c r="O432" s="66"/>
      <c r="P432" s="66"/>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c r="CS432" s="65"/>
      <c r="CT432" s="65"/>
      <c r="CU432" s="65"/>
      <c r="CV432" s="65"/>
      <c r="CW432" s="65"/>
      <c r="CX432" s="65"/>
      <c r="CY432" s="65"/>
      <c r="CZ432" s="66"/>
    </row>
    <row r="433" spans="1:104" ht="14.25" customHeight="1">
      <c r="A433" s="65"/>
      <c r="B433" s="80"/>
      <c r="C433" s="66"/>
      <c r="D433" s="66"/>
      <c r="E433" s="66"/>
      <c r="F433" s="66"/>
      <c r="G433" s="66"/>
      <c r="H433" s="66"/>
      <c r="I433" s="66"/>
      <c r="J433" s="66"/>
      <c r="K433" s="66"/>
      <c r="L433" s="66"/>
      <c r="M433" s="66"/>
      <c r="N433" s="66"/>
      <c r="O433" s="66"/>
      <c r="P433" s="66"/>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c r="CI433" s="65"/>
      <c r="CJ433" s="65"/>
      <c r="CK433" s="65"/>
      <c r="CL433" s="65"/>
      <c r="CM433" s="65"/>
      <c r="CN433" s="65"/>
      <c r="CO433" s="65"/>
      <c r="CP433" s="65"/>
      <c r="CQ433" s="65"/>
      <c r="CR433" s="65"/>
      <c r="CS433" s="65"/>
      <c r="CT433" s="65"/>
      <c r="CU433" s="65"/>
      <c r="CV433" s="65"/>
      <c r="CW433" s="65"/>
      <c r="CX433" s="65"/>
      <c r="CY433" s="65"/>
      <c r="CZ433" s="66"/>
    </row>
    <row r="434" spans="1:104" ht="14.25" customHeight="1">
      <c r="A434" s="65"/>
      <c r="B434" s="80"/>
      <c r="C434" s="66"/>
      <c r="D434" s="66"/>
      <c r="E434" s="66"/>
      <c r="F434" s="66"/>
      <c r="G434" s="66"/>
      <c r="H434" s="66"/>
      <c r="I434" s="66"/>
      <c r="J434" s="66"/>
      <c r="K434" s="66"/>
      <c r="L434" s="66"/>
      <c r="M434" s="66"/>
      <c r="N434" s="66"/>
      <c r="O434" s="66"/>
      <c r="P434" s="66"/>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c r="CL434" s="65"/>
      <c r="CM434" s="65"/>
      <c r="CN434" s="65"/>
      <c r="CO434" s="65"/>
      <c r="CP434" s="65"/>
      <c r="CQ434" s="65"/>
      <c r="CR434" s="65"/>
      <c r="CS434" s="65"/>
      <c r="CT434" s="65"/>
      <c r="CU434" s="65"/>
      <c r="CV434" s="65"/>
      <c r="CW434" s="65"/>
      <c r="CX434" s="65"/>
      <c r="CY434" s="65"/>
      <c r="CZ434" s="66"/>
    </row>
    <row r="435" spans="1:104" ht="14.25" customHeight="1">
      <c r="A435" s="65"/>
      <c r="B435" s="80"/>
      <c r="C435" s="66"/>
      <c r="D435" s="66"/>
      <c r="E435" s="66"/>
      <c r="F435" s="66"/>
      <c r="G435" s="66"/>
      <c r="H435" s="66"/>
      <c r="I435" s="66"/>
      <c r="J435" s="66"/>
      <c r="K435" s="66"/>
      <c r="L435" s="66"/>
      <c r="M435" s="66"/>
      <c r="N435" s="66"/>
      <c r="O435" s="66"/>
      <c r="P435" s="66"/>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c r="CD435" s="65"/>
      <c r="CE435" s="65"/>
      <c r="CF435" s="65"/>
      <c r="CG435" s="65"/>
      <c r="CH435" s="65"/>
      <c r="CI435" s="65"/>
      <c r="CJ435" s="65"/>
      <c r="CK435" s="65"/>
      <c r="CL435" s="65"/>
      <c r="CM435" s="65"/>
      <c r="CN435" s="65"/>
      <c r="CO435" s="65"/>
      <c r="CP435" s="65"/>
      <c r="CQ435" s="65"/>
      <c r="CR435" s="65"/>
      <c r="CS435" s="65"/>
      <c r="CT435" s="65"/>
      <c r="CU435" s="65"/>
      <c r="CV435" s="65"/>
      <c r="CW435" s="65"/>
      <c r="CX435" s="65"/>
      <c r="CY435" s="65"/>
      <c r="CZ435" s="66"/>
    </row>
    <row r="436" spans="1:104" ht="14.25" customHeight="1">
      <c r="A436" s="65"/>
      <c r="B436" s="80"/>
      <c r="C436" s="66"/>
      <c r="D436" s="66"/>
      <c r="E436" s="66"/>
      <c r="F436" s="66"/>
      <c r="G436" s="66"/>
      <c r="H436" s="66"/>
      <c r="I436" s="66"/>
      <c r="J436" s="66"/>
      <c r="K436" s="66"/>
      <c r="L436" s="66"/>
      <c r="M436" s="66"/>
      <c r="N436" s="66"/>
      <c r="O436" s="66"/>
      <c r="P436" s="66"/>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c r="CL436" s="65"/>
      <c r="CM436" s="65"/>
      <c r="CN436" s="65"/>
      <c r="CO436" s="65"/>
      <c r="CP436" s="65"/>
      <c r="CQ436" s="65"/>
      <c r="CR436" s="65"/>
      <c r="CS436" s="65"/>
      <c r="CT436" s="65"/>
      <c r="CU436" s="65"/>
      <c r="CV436" s="65"/>
      <c r="CW436" s="65"/>
      <c r="CX436" s="65"/>
      <c r="CY436" s="65"/>
      <c r="CZ436" s="66"/>
    </row>
    <row r="437" spans="1:104" ht="14.25" customHeight="1">
      <c r="A437" s="65"/>
      <c r="B437" s="80"/>
      <c r="C437" s="66"/>
      <c r="D437" s="66"/>
      <c r="E437" s="66"/>
      <c r="F437" s="66"/>
      <c r="G437" s="66"/>
      <c r="H437" s="66"/>
      <c r="I437" s="66"/>
      <c r="J437" s="66"/>
      <c r="K437" s="66"/>
      <c r="L437" s="66"/>
      <c r="M437" s="66"/>
      <c r="N437" s="66"/>
      <c r="O437" s="66"/>
      <c r="P437" s="66"/>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c r="CL437" s="65"/>
      <c r="CM437" s="65"/>
      <c r="CN437" s="65"/>
      <c r="CO437" s="65"/>
      <c r="CP437" s="65"/>
      <c r="CQ437" s="65"/>
      <c r="CR437" s="65"/>
      <c r="CS437" s="65"/>
      <c r="CT437" s="65"/>
      <c r="CU437" s="65"/>
      <c r="CV437" s="65"/>
      <c r="CW437" s="65"/>
      <c r="CX437" s="65"/>
      <c r="CY437" s="65"/>
      <c r="CZ437" s="66"/>
    </row>
    <row r="438" spans="1:104" ht="14.25" customHeight="1">
      <c r="A438" s="65"/>
      <c r="B438" s="80"/>
      <c r="C438" s="66"/>
      <c r="D438" s="66"/>
      <c r="E438" s="66"/>
      <c r="F438" s="66"/>
      <c r="G438" s="66"/>
      <c r="H438" s="66"/>
      <c r="I438" s="66"/>
      <c r="J438" s="66"/>
      <c r="K438" s="66"/>
      <c r="L438" s="66"/>
      <c r="M438" s="66"/>
      <c r="N438" s="66"/>
      <c r="O438" s="66"/>
      <c r="P438" s="66"/>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c r="CL438" s="65"/>
      <c r="CM438" s="65"/>
      <c r="CN438" s="65"/>
      <c r="CO438" s="65"/>
      <c r="CP438" s="65"/>
      <c r="CQ438" s="65"/>
      <c r="CR438" s="65"/>
      <c r="CS438" s="65"/>
      <c r="CT438" s="65"/>
      <c r="CU438" s="65"/>
      <c r="CV438" s="65"/>
      <c r="CW438" s="65"/>
      <c r="CX438" s="65"/>
      <c r="CY438" s="65"/>
      <c r="CZ438" s="66"/>
    </row>
    <row r="439" spans="1:104" ht="14.25" customHeight="1">
      <c r="A439" s="65"/>
      <c r="B439" s="80"/>
      <c r="C439" s="66"/>
      <c r="D439" s="66"/>
      <c r="E439" s="66"/>
      <c r="F439" s="66"/>
      <c r="G439" s="66"/>
      <c r="H439" s="66"/>
      <c r="I439" s="66"/>
      <c r="J439" s="66"/>
      <c r="K439" s="66"/>
      <c r="L439" s="66"/>
      <c r="M439" s="66"/>
      <c r="N439" s="66"/>
      <c r="O439" s="66"/>
      <c r="P439" s="66"/>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c r="CL439" s="65"/>
      <c r="CM439" s="65"/>
      <c r="CN439" s="65"/>
      <c r="CO439" s="65"/>
      <c r="CP439" s="65"/>
      <c r="CQ439" s="65"/>
      <c r="CR439" s="65"/>
      <c r="CS439" s="65"/>
      <c r="CT439" s="65"/>
      <c r="CU439" s="65"/>
      <c r="CV439" s="65"/>
      <c r="CW439" s="65"/>
      <c r="CX439" s="65"/>
      <c r="CY439" s="65"/>
      <c r="CZ439" s="66"/>
    </row>
    <row r="440" spans="1:104" ht="14.25" customHeight="1">
      <c r="A440" s="65"/>
      <c r="B440" s="80"/>
      <c r="C440" s="66"/>
      <c r="D440" s="66"/>
      <c r="E440" s="66"/>
      <c r="F440" s="66"/>
      <c r="G440" s="66"/>
      <c r="H440" s="66"/>
      <c r="I440" s="66"/>
      <c r="J440" s="66"/>
      <c r="K440" s="66"/>
      <c r="L440" s="66"/>
      <c r="M440" s="66"/>
      <c r="N440" s="66"/>
      <c r="O440" s="66"/>
      <c r="P440" s="66"/>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c r="CL440" s="65"/>
      <c r="CM440" s="65"/>
      <c r="CN440" s="65"/>
      <c r="CO440" s="65"/>
      <c r="CP440" s="65"/>
      <c r="CQ440" s="65"/>
      <c r="CR440" s="65"/>
      <c r="CS440" s="65"/>
      <c r="CT440" s="65"/>
      <c r="CU440" s="65"/>
      <c r="CV440" s="65"/>
      <c r="CW440" s="65"/>
      <c r="CX440" s="65"/>
      <c r="CY440" s="65"/>
      <c r="CZ440" s="66"/>
    </row>
    <row r="441" spans="1:104" ht="14.25" customHeight="1">
      <c r="A441" s="65"/>
      <c r="B441" s="80"/>
      <c r="C441" s="66"/>
      <c r="D441" s="66"/>
      <c r="E441" s="66"/>
      <c r="F441" s="66"/>
      <c r="G441" s="66"/>
      <c r="H441" s="66"/>
      <c r="I441" s="66"/>
      <c r="J441" s="66"/>
      <c r="K441" s="66"/>
      <c r="L441" s="66"/>
      <c r="M441" s="66"/>
      <c r="N441" s="66"/>
      <c r="O441" s="66"/>
      <c r="P441" s="66"/>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c r="CD441" s="65"/>
      <c r="CE441" s="65"/>
      <c r="CF441" s="65"/>
      <c r="CG441" s="65"/>
      <c r="CH441" s="65"/>
      <c r="CI441" s="65"/>
      <c r="CJ441" s="65"/>
      <c r="CK441" s="65"/>
      <c r="CL441" s="65"/>
      <c r="CM441" s="65"/>
      <c r="CN441" s="65"/>
      <c r="CO441" s="65"/>
      <c r="CP441" s="65"/>
      <c r="CQ441" s="65"/>
      <c r="CR441" s="65"/>
      <c r="CS441" s="65"/>
      <c r="CT441" s="65"/>
      <c r="CU441" s="65"/>
      <c r="CV441" s="65"/>
      <c r="CW441" s="65"/>
      <c r="CX441" s="65"/>
      <c r="CY441" s="65"/>
      <c r="CZ441" s="66"/>
    </row>
    <row r="442" spans="1:104" ht="14.25" customHeight="1">
      <c r="A442" s="65"/>
      <c r="B442" s="80"/>
      <c r="C442" s="66"/>
      <c r="D442" s="66"/>
      <c r="E442" s="66"/>
      <c r="F442" s="66"/>
      <c r="G442" s="66"/>
      <c r="H442" s="66"/>
      <c r="I442" s="66"/>
      <c r="J442" s="66"/>
      <c r="K442" s="66"/>
      <c r="L442" s="66"/>
      <c r="M442" s="66"/>
      <c r="N442" s="66"/>
      <c r="O442" s="66"/>
      <c r="P442" s="66"/>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c r="CI442" s="65"/>
      <c r="CJ442" s="65"/>
      <c r="CK442" s="65"/>
      <c r="CL442" s="65"/>
      <c r="CM442" s="65"/>
      <c r="CN442" s="65"/>
      <c r="CO442" s="65"/>
      <c r="CP442" s="65"/>
      <c r="CQ442" s="65"/>
      <c r="CR442" s="65"/>
      <c r="CS442" s="65"/>
      <c r="CT442" s="65"/>
      <c r="CU442" s="65"/>
      <c r="CV442" s="65"/>
      <c r="CW442" s="65"/>
      <c r="CX442" s="65"/>
      <c r="CY442" s="65"/>
      <c r="CZ442" s="66"/>
    </row>
    <row r="443" spans="1:104" ht="14.25" customHeight="1">
      <c r="A443" s="65"/>
      <c r="B443" s="80"/>
      <c r="C443" s="66"/>
      <c r="D443" s="66"/>
      <c r="E443" s="66"/>
      <c r="F443" s="66"/>
      <c r="G443" s="66"/>
      <c r="H443" s="66"/>
      <c r="I443" s="66"/>
      <c r="J443" s="66"/>
      <c r="K443" s="66"/>
      <c r="L443" s="66"/>
      <c r="M443" s="66"/>
      <c r="N443" s="66"/>
      <c r="O443" s="66"/>
      <c r="P443" s="66"/>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6"/>
    </row>
    <row r="444" spans="1:104" ht="14.25" customHeight="1">
      <c r="A444" s="65"/>
      <c r="B444" s="80"/>
      <c r="C444" s="66"/>
      <c r="D444" s="66"/>
      <c r="E444" s="66"/>
      <c r="F444" s="66"/>
      <c r="G444" s="66"/>
      <c r="H444" s="66"/>
      <c r="I444" s="66"/>
      <c r="J444" s="66"/>
      <c r="K444" s="66"/>
      <c r="L444" s="66"/>
      <c r="M444" s="66"/>
      <c r="N444" s="66"/>
      <c r="O444" s="66"/>
      <c r="P444" s="66"/>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c r="CI444" s="65"/>
      <c r="CJ444" s="65"/>
      <c r="CK444" s="65"/>
      <c r="CL444" s="65"/>
      <c r="CM444" s="65"/>
      <c r="CN444" s="65"/>
      <c r="CO444" s="65"/>
      <c r="CP444" s="65"/>
      <c r="CQ444" s="65"/>
      <c r="CR444" s="65"/>
      <c r="CS444" s="65"/>
      <c r="CT444" s="65"/>
      <c r="CU444" s="65"/>
      <c r="CV444" s="65"/>
      <c r="CW444" s="65"/>
      <c r="CX444" s="65"/>
      <c r="CY444" s="65"/>
      <c r="CZ444" s="66"/>
    </row>
    <row r="445" spans="1:104" ht="14.25" customHeight="1">
      <c r="A445" s="65"/>
      <c r="B445" s="80"/>
      <c r="C445" s="66"/>
      <c r="D445" s="66"/>
      <c r="E445" s="66"/>
      <c r="F445" s="66"/>
      <c r="G445" s="66"/>
      <c r="H445" s="66"/>
      <c r="I445" s="66"/>
      <c r="J445" s="66"/>
      <c r="K445" s="66"/>
      <c r="L445" s="66"/>
      <c r="M445" s="66"/>
      <c r="N445" s="66"/>
      <c r="O445" s="66"/>
      <c r="P445" s="66"/>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c r="CD445" s="65"/>
      <c r="CE445" s="65"/>
      <c r="CF445" s="65"/>
      <c r="CG445" s="65"/>
      <c r="CH445" s="65"/>
      <c r="CI445" s="65"/>
      <c r="CJ445" s="65"/>
      <c r="CK445" s="65"/>
      <c r="CL445" s="65"/>
      <c r="CM445" s="65"/>
      <c r="CN445" s="65"/>
      <c r="CO445" s="65"/>
      <c r="CP445" s="65"/>
      <c r="CQ445" s="65"/>
      <c r="CR445" s="65"/>
      <c r="CS445" s="65"/>
      <c r="CT445" s="65"/>
      <c r="CU445" s="65"/>
      <c r="CV445" s="65"/>
      <c r="CW445" s="65"/>
      <c r="CX445" s="65"/>
      <c r="CY445" s="65"/>
      <c r="CZ445" s="66"/>
    </row>
    <row r="446" spans="1:104" ht="14.25" customHeight="1">
      <c r="A446" s="65"/>
      <c r="B446" s="80"/>
      <c r="C446" s="66"/>
      <c r="D446" s="66"/>
      <c r="E446" s="66"/>
      <c r="F446" s="66"/>
      <c r="G446" s="66"/>
      <c r="H446" s="66"/>
      <c r="I446" s="66"/>
      <c r="J446" s="66"/>
      <c r="K446" s="66"/>
      <c r="L446" s="66"/>
      <c r="M446" s="66"/>
      <c r="N446" s="66"/>
      <c r="O446" s="66"/>
      <c r="P446" s="66"/>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c r="CL446" s="65"/>
      <c r="CM446" s="65"/>
      <c r="CN446" s="65"/>
      <c r="CO446" s="65"/>
      <c r="CP446" s="65"/>
      <c r="CQ446" s="65"/>
      <c r="CR446" s="65"/>
      <c r="CS446" s="65"/>
      <c r="CT446" s="65"/>
      <c r="CU446" s="65"/>
      <c r="CV446" s="65"/>
      <c r="CW446" s="65"/>
      <c r="CX446" s="65"/>
      <c r="CY446" s="65"/>
      <c r="CZ446" s="66"/>
    </row>
    <row r="447" spans="1:104" ht="14.25" customHeight="1">
      <c r="A447" s="65"/>
      <c r="B447" s="80"/>
      <c r="C447" s="66"/>
      <c r="D447" s="66"/>
      <c r="E447" s="66"/>
      <c r="F447" s="66"/>
      <c r="G447" s="66"/>
      <c r="H447" s="66"/>
      <c r="I447" s="66"/>
      <c r="J447" s="66"/>
      <c r="K447" s="66"/>
      <c r="L447" s="66"/>
      <c r="M447" s="66"/>
      <c r="N447" s="66"/>
      <c r="O447" s="66"/>
      <c r="P447" s="66"/>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c r="CD447" s="65"/>
      <c r="CE447" s="65"/>
      <c r="CF447" s="65"/>
      <c r="CG447" s="65"/>
      <c r="CH447" s="65"/>
      <c r="CI447" s="65"/>
      <c r="CJ447" s="65"/>
      <c r="CK447" s="65"/>
      <c r="CL447" s="65"/>
      <c r="CM447" s="65"/>
      <c r="CN447" s="65"/>
      <c r="CO447" s="65"/>
      <c r="CP447" s="65"/>
      <c r="CQ447" s="65"/>
      <c r="CR447" s="65"/>
      <c r="CS447" s="65"/>
      <c r="CT447" s="65"/>
      <c r="CU447" s="65"/>
      <c r="CV447" s="65"/>
      <c r="CW447" s="65"/>
      <c r="CX447" s="65"/>
      <c r="CY447" s="65"/>
      <c r="CZ447" s="66"/>
    </row>
    <row r="448" spans="1:104" ht="14.25" customHeight="1">
      <c r="A448" s="65"/>
      <c r="B448" s="80"/>
      <c r="C448" s="66"/>
      <c r="D448" s="66"/>
      <c r="E448" s="66"/>
      <c r="F448" s="66"/>
      <c r="G448" s="66"/>
      <c r="H448" s="66"/>
      <c r="I448" s="66"/>
      <c r="J448" s="66"/>
      <c r="K448" s="66"/>
      <c r="L448" s="66"/>
      <c r="M448" s="66"/>
      <c r="N448" s="66"/>
      <c r="O448" s="66"/>
      <c r="P448" s="66"/>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c r="CI448" s="65"/>
      <c r="CJ448" s="65"/>
      <c r="CK448" s="65"/>
      <c r="CL448" s="65"/>
      <c r="CM448" s="65"/>
      <c r="CN448" s="65"/>
      <c r="CO448" s="65"/>
      <c r="CP448" s="65"/>
      <c r="CQ448" s="65"/>
      <c r="CR448" s="65"/>
      <c r="CS448" s="65"/>
      <c r="CT448" s="65"/>
      <c r="CU448" s="65"/>
      <c r="CV448" s="65"/>
      <c r="CW448" s="65"/>
      <c r="CX448" s="65"/>
      <c r="CY448" s="65"/>
      <c r="CZ448" s="66"/>
    </row>
    <row r="449" spans="1:104" ht="14.25" customHeight="1">
      <c r="A449" s="65"/>
      <c r="B449" s="80"/>
      <c r="C449" s="66"/>
      <c r="D449" s="66"/>
      <c r="E449" s="66"/>
      <c r="F449" s="66"/>
      <c r="G449" s="66"/>
      <c r="H449" s="66"/>
      <c r="I449" s="66"/>
      <c r="J449" s="66"/>
      <c r="K449" s="66"/>
      <c r="L449" s="66"/>
      <c r="M449" s="66"/>
      <c r="N449" s="66"/>
      <c r="O449" s="66"/>
      <c r="P449" s="66"/>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c r="CD449" s="65"/>
      <c r="CE449" s="65"/>
      <c r="CF449" s="65"/>
      <c r="CG449" s="65"/>
      <c r="CH449" s="65"/>
      <c r="CI449" s="65"/>
      <c r="CJ449" s="65"/>
      <c r="CK449" s="65"/>
      <c r="CL449" s="65"/>
      <c r="CM449" s="65"/>
      <c r="CN449" s="65"/>
      <c r="CO449" s="65"/>
      <c r="CP449" s="65"/>
      <c r="CQ449" s="65"/>
      <c r="CR449" s="65"/>
      <c r="CS449" s="65"/>
      <c r="CT449" s="65"/>
      <c r="CU449" s="65"/>
      <c r="CV449" s="65"/>
      <c r="CW449" s="65"/>
      <c r="CX449" s="65"/>
      <c r="CY449" s="65"/>
      <c r="CZ449" s="66"/>
    </row>
    <row r="450" spans="1:104" ht="14.25" customHeight="1">
      <c r="A450" s="65"/>
      <c r="B450" s="80"/>
      <c r="C450" s="66"/>
      <c r="D450" s="66"/>
      <c r="E450" s="66"/>
      <c r="F450" s="66"/>
      <c r="G450" s="66"/>
      <c r="H450" s="66"/>
      <c r="I450" s="66"/>
      <c r="J450" s="66"/>
      <c r="K450" s="66"/>
      <c r="L450" s="66"/>
      <c r="M450" s="66"/>
      <c r="N450" s="66"/>
      <c r="O450" s="66"/>
      <c r="P450" s="66"/>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c r="CD450" s="65"/>
      <c r="CE450" s="65"/>
      <c r="CF450" s="65"/>
      <c r="CG450" s="65"/>
      <c r="CH450" s="65"/>
      <c r="CI450" s="65"/>
      <c r="CJ450" s="65"/>
      <c r="CK450" s="65"/>
      <c r="CL450" s="65"/>
      <c r="CM450" s="65"/>
      <c r="CN450" s="65"/>
      <c r="CO450" s="65"/>
      <c r="CP450" s="65"/>
      <c r="CQ450" s="65"/>
      <c r="CR450" s="65"/>
      <c r="CS450" s="65"/>
      <c r="CT450" s="65"/>
      <c r="CU450" s="65"/>
      <c r="CV450" s="65"/>
      <c r="CW450" s="65"/>
      <c r="CX450" s="65"/>
      <c r="CY450" s="65"/>
      <c r="CZ450" s="66"/>
    </row>
    <row r="451" spans="1:104" ht="14.25" customHeight="1">
      <c r="A451" s="65"/>
      <c r="B451" s="80"/>
      <c r="C451" s="66"/>
      <c r="D451" s="66"/>
      <c r="E451" s="66"/>
      <c r="F451" s="66"/>
      <c r="G451" s="66"/>
      <c r="H451" s="66"/>
      <c r="I451" s="66"/>
      <c r="J451" s="66"/>
      <c r="K451" s="66"/>
      <c r="L451" s="66"/>
      <c r="M451" s="66"/>
      <c r="N451" s="66"/>
      <c r="O451" s="66"/>
      <c r="P451" s="66"/>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c r="CD451" s="65"/>
      <c r="CE451" s="65"/>
      <c r="CF451" s="65"/>
      <c r="CG451" s="65"/>
      <c r="CH451" s="65"/>
      <c r="CI451" s="65"/>
      <c r="CJ451" s="65"/>
      <c r="CK451" s="65"/>
      <c r="CL451" s="65"/>
      <c r="CM451" s="65"/>
      <c r="CN451" s="65"/>
      <c r="CO451" s="65"/>
      <c r="CP451" s="65"/>
      <c r="CQ451" s="65"/>
      <c r="CR451" s="65"/>
      <c r="CS451" s="65"/>
      <c r="CT451" s="65"/>
      <c r="CU451" s="65"/>
      <c r="CV451" s="65"/>
      <c r="CW451" s="65"/>
      <c r="CX451" s="65"/>
      <c r="CY451" s="65"/>
      <c r="CZ451" s="66"/>
    </row>
    <row r="452" spans="1:104" ht="14.25" customHeight="1">
      <c r="A452" s="65"/>
      <c r="B452" s="80"/>
      <c r="C452" s="66"/>
      <c r="D452" s="66"/>
      <c r="E452" s="66"/>
      <c r="F452" s="66"/>
      <c r="G452" s="66"/>
      <c r="H452" s="66"/>
      <c r="I452" s="66"/>
      <c r="J452" s="66"/>
      <c r="K452" s="66"/>
      <c r="L452" s="66"/>
      <c r="M452" s="66"/>
      <c r="N452" s="66"/>
      <c r="O452" s="66"/>
      <c r="P452" s="66"/>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c r="CD452" s="65"/>
      <c r="CE452" s="65"/>
      <c r="CF452" s="65"/>
      <c r="CG452" s="65"/>
      <c r="CH452" s="65"/>
      <c r="CI452" s="65"/>
      <c r="CJ452" s="65"/>
      <c r="CK452" s="65"/>
      <c r="CL452" s="65"/>
      <c r="CM452" s="65"/>
      <c r="CN452" s="65"/>
      <c r="CO452" s="65"/>
      <c r="CP452" s="65"/>
      <c r="CQ452" s="65"/>
      <c r="CR452" s="65"/>
      <c r="CS452" s="65"/>
      <c r="CT452" s="65"/>
      <c r="CU452" s="65"/>
      <c r="CV452" s="65"/>
      <c r="CW452" s="65"/>
      <c r="CX452" s="65"/>
      <c r="CY452" s="65"/>
      <c r="CZ452" s="66"/>
    </row>
    <row r="453" spans="1:104" ht="14.25" customHeight="1">
      <c r="A453" s="65"/>
      <c r="B453" s="80"/>
      <c r="C453" s="66"/>
      <c r="D453" s="66"/>
      <c r="E453" s="66"/>
      <c r="F453" s="66"/>
      <c r="G453" s="66"/>
      <c r="H453" s="66"/>
      <c r="I453" s="66"/>
      <c r="J453" s="66"/>
      <c r="K453" s="66"/>
      <c r="L453" s="66"/>
      <c r="M453" s="66"/>
      <c r="N453" s="66"/>
      <c r="O453" s="66"/>
      <c r="P453" s="66"/>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c r="CD453" s="65"/>
      <c r="CE453" s="65"/>
      <c r="CF453" s="65"/>
      <c r="CG453" s="65"/>
      <c r="CH453" s="65"/>
      <c r="CI453" s="65"/>
      <c r="CJ453" s="65"/>
      <c r="CK453" s="65"/>
      <c r="CL453" s="65"/>
      <c r="CM453" s="65"/>
      <c r="CN453" s="65"/>
      <c r="CO453" s="65"/>
      <c r="CP453" s="65"/>
      <c r="CQ453" s="65"/>
      <c r="CR453" s="65"/>
      <c r="CS453" s="65"/>
      <c r="CT453" s="65"/>
      <c r="CU453" s="65"/>
      <c r="CV453" s="65"/>
      <c r="CW453" s="65"/>
      <c r="CX453" s="65"/>
      <c r="CY453" s="65"/>
      <c r="CZ453" s="66"/>
    </row>
    <row r="454" spans="1:104" ht="14.25" customHeight="1">
      <c r="A454" s="65"/>
      <c r="B454" s="80"/>
      <c r="C454" s="66"/>
      <c r="D454" s="66"/>
      <c r="E454" s="66"/>
      <c r="F454" s="66"/>
      <c r="G454" s="66"/>
      <c r="H454" s="66"/>
      <c r="I454" s="66"/>
      <c r="J454" s="66"/>
      <c r="K454" s="66"/>
      <c r="L454" s="66"/>
      <c r="M454" s="66"/>
      <c r="N454" s="66"/>
      <c r="O454" s="66"/>
      <c r="P454" s="66"/>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c r="CD454" s="65"/>
      <c r="CE454" s="65"/>
      <c r="CF454" s="65"/>
      <c r="CG454" s="65"/>
      <c r="CH454" s="65"/>
      <c r="CI454" s="65"/>
      <c r="CJ454" s="65"/>
      <c r="CK454" s="65"/>
      <c r="CL454" s="65"/>
      <c r="CM454" s="65"/>
      <c r="CN454" s="65"/>
      <c r="CO454" s="65"/>
      <c r="CP454" s="65"/>
      <c r="CQ454" s="65"/>
      <c r="CR454" s="65"/>
      <c r="CS454" s="65"/>
      <c r="CT454" s="65"/>
      <c r="CU454" s="65"/>
      <c r="CV454" s="65"/>
      <c r="CW454" s="65"/>
      <c r="CX454" s="65"/>
      <c r="CY454" s="65"/>
      <c r="CZ454" s="66"/>
    </row>
    <row r="455" spans="1:104" ht="14.25" customHeight="1">
      <c r="A455" s="65"/>
      <c r="B455" s="80"/>
      <c r="C455" s="66"/>
      <c r="D455" s="66"/>
      <c r="E455" s="66"/>
      <c r="F455" s="66"/>
      <c r="G455" s="66"/>
      <c r="H455" s="66"/>
      <c r="I455" s="66"/>
      <c r="J455" s="66"/>
      <c r="K455" s="66"/>
      <c r="L455" s="66"/>
      <c r="M455" s="66"/>
      <c r="N455" s="66"/>
      <c r="O455" s="66"/>
      <c r="P455" s="66"/>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c r="CD455" s="65"/>
      <c r="CE455" s="65"/>
      <c r="CF455" s="65"/>
      <c r="CG455" s="65"/>
      <c r="CH455" s="65"/>
      <c r="CI455" s="65"/>
      <c r="CJ455" s="65"/>
      <c r="CK455" s="65"/>
      <c r="CL455" s="65"/>
      <c r="CM455" s="65"/>
      <c r="CN455" s="65"/>
      <c r="CO455" s="65"/>
      <c r="CP455" s="65"/>
      <c r="CQ455" s="65"/>
      <c r="CR455" s="65"/>
      <c r="CS455" s="65"/>
      <c r="CT455" s="65"/>
      <c r="CU455" s="65"/>
      <c r="CV455" s="65"/>
      <c r="CW455" s="65"/>
      <c r="CX455" s="65"/>
      <c r="CY455" s="65"/>
      <c r="CZ455" s="66"/>
    </row>
    <row r="456" spans="1:104" ht="14.25" customHeight="1">
      <c r="A456" s="65"/>
      <c r="B456" s="80"/>
      <c r="C456" s="66"/>
      <c r="D456" s="66"/>
      <c r="E456" s="66"/>
      <c r="F456" s="66"/>
      <c r="G456" s="66"/>
      <c r="H456" s="66"/>
      <c r="I456" s="66"/>
      <c r="J456" s="66"/>
      <c r="K456" s="66"/>
      <c r="L456" s="66"/>
      <c r="M456" s="66"/>
      <c r="N456" s="66"/>
      <c r="O456" s="66"/>
      <c r="P456" s="66"/>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c r="CI456" s="65"/>
      <c r="CJ456" s="65"/>
      <c r="CK456" s="65"/>
      <c r="CL456" s="65"/>
      <c r="CM456" s="65"/>
      <c r="CN456" s="65"/>
      <c r="CO456" s="65"/>
      <c r="CP456" s="65"/>
      <c r="CQ456" s="65"/>
      <c r="CR456" s="65"/>
      <c r="CS456" s="65"/>
      <c r="CT456" s="65"/>
      <c r="CU456" s="65"/>
      <c r="CV456" s="65"/>
      <c r="CW456" s="65"/>
      <c r="CX456" s="65"/>
      <c r="CY456" s="65"/>
      <c r="CZ456" s="66"/>
    </row>
    <row r="457" spans="1:104" ht="14.25" customHeight="1">
      <c r="A457" s="65"/>
      <c r="B457" s="80"/>
      <c r="C457" s="66"/>
      <c r="D457" s="66"/>
      <c r="E457" s="66"/>
      <c r="F457" s="66"/>
      <c r="G457" s="66"/>
      <c r="H457" s="66"/>
      <c r="I457" s="66"/>
      <c r="J457" s="66"/>
      <c r="K457" s="66"/>
      <c r="L457" s="66"/>
      <c r="M457" s="66"/>
      <c r="N457" s="66"/>
      <c r="O457" s="66"/>
      <c r="P457" s="66"/>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c r="CI457" s="65"/>
      <c r="CJ457" s="65"/>
      <c r="CK457" s="65"/>
      <c r="CL457" s="65"/>
      <c r="CM457" s="65"/>
      <c r="CN457" s="65"/>
      <c r="CO457" s="65"/>
      <c r="CP457" s="65"/>
      <c r="CQ457" s="65"/>
      <c r="CR457" s="65"/>
      <c r="CS457" s="65"/>
      <c r="CT457" s="65"/>
      <c r="CU457" s="65"/>
      <c r="CV457" s="65"/>
      <c r="CW457" s="65"/>
      <c r="CX457" s="65"/>
      <c r="CY457" s="65"/>
      <c r="CZ457" s="66"/>
    </row>
    <row r="458" spans="1:104" ht="14.25" customHeight="1">
      <c r="A458" s="65"/>
      <c r="B458" s="80"/>
      <c r="C458" s="66"/>
      <c r="D458" s="66"/>
      <c r="E458" s="66"/>
      <c r="F458" s="66"/>
      <c r="G458" s="66"/>
      <c r="H458" s="66"/>
      <c r="I458" s="66"/>
      <c r="J458" s="66"/>
      <c r="K458" s="66"/>
      <c r="L458" s="66"/>
      <c r="M458" s="66"/>
      <c r="N458" s="66"/>
      <c r="O458" s="66"/>
      <c r="P458" s="66"/>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c r="CI458" s="65"/>
      <c r="CJ458" s="65"/>
      <c r="CK458" s="65"/>
      <c r="CL458" s="65"/>
      <c r="CM458" s="65"/>
      <c r="CN458" s="65"/>
      <c r="CO458" s="65"/>
      <c r="CP458" s="65"/>
      <c r="CQ458" s="65"/>
      <c r="CR458" s="65"/>
      <c r="CS458" s="65"/>
      <c r="CT458" s="65"/>
      <c r="CU458" s="65"/>
      <c r="CV458" s="65"/>
      <c r="CW458" s="65"/>
      <c r="CX458" s="65"/>
      <c r="CY458" s="65"/>
      <c r="CZ458" s="66"/>
    </row>
    <row r="459" spans="1:104" ht="14.25" customHeight="1">
      <c r="A459" s="65"/>
      <c r="B459" s="80"/>
      <c r="C459" s="66"/>
      <c r="D459" s="66"/>
      <c r="E459" s="66"/>
      <c r="F459" s="66"/>
      <c r="G459" s="66"/>
      <c r="H459" s="66"/>
      <c r="I459" s="66"/>
      <c r="J459" s="66"/>
      <c r="K459" s="66"/>
      <c r="L459" s="66"/>
      <c r="M459" s="66"/>
      <c r="N459" s="66"/>
      <c r="O459" s="66"/>
      <c r="P459" s="66"/>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6"/>
    </row>
    <row r="460" spans="1:104" ht="14.25" customHeight="1">
      <c r="A460" s="65"/>
      <c r="B460" s="80"/>
      <c r="C460" s="66"/>
      <c r="D460" s="66"/>
      <c r="E460" s="66"/>
      <c r="F460" s="66"/>
      <c r="G460" s="66"/>
      <c r="H460" s="66"/>
      <c r="I460" s="66"/>
      <c r="J460" s="66"/>
      <c r="K460" s="66"/>
      <c r="L460" s="66"/>
      <c r="M460" s="66"/>
      <c r="N460" s="66"/>
      <c r="O460" s="66"/>
      <c r="P460" s="66"/>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c r="CI460" s="65"/>
      <c r="CJ460" s="65"/>
      <c r="CK460" s="65"/>
      <c r="CL460" s="65"/>
      <c r="CM460" s="65"/>
      <c r="CN460" s="65"/>
      <c r="CO460" s="65"/>
      <c r="CP460" s="65"/>
      <c r="CQ460" s="65"/>
      <c r="CR460" s="65"/>
      <c r="CS460" s="65"/>
      <c r="CT460" s="65"/>
      <c r="CU460" s="65"/>
      <c r="CV460" s="65"/>
      <c r="CW460" s="65"/>
      <c r="CX460" s="65"/>
      <c r="CY460" s="65"/>
      <c r="CZ460" s="66"/>
    </row>
    <row r="461" spans="1:104" ht="14.25" customHeight="1">
      <c r="A461" s="65"/>
      <c r="B461" s="80"/>
      <c r="C461" s="66"/>
      <c r="D461" s="66"/>
      <c r="E461" s="66"/>
      <c r="F461" s="66"/>
      <c r="G461" s="66"/>
      <c r="H461" s="66"/>
      <c r="I461" s="66"/>
      <c r="J461" s="66"/>
      <c r="K461" s="66"/>
      <c r="L461" s="66"/>
      <c r="M461" s="66"/>
      <c r="N461" s="66"/>
      <c r="O461" s="66"/>
      <c r="P461" s="66"/>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c r="CI461" s="65"/>
      <c r="CJ461" s="65"/>
      <c r="CK461" s="65"/>
      <c r="CL461" s="65"/>
      <c r="CM461" s="65"/>
      <c r="CN461" s="65"/>
      <c r="CO461" s="65"/>
      <c r="CP461" s="65"/>
      <c r="CQ461" s="65"/>
      <c r="CR461" s="65"/>
      <c r="CS461" s="65"/>
      <c r="CT461" s="65"/>
      <c r="CU461" s="65"/>
      <c r="CV461" s="65"/>
      <c r="CW461" s="65"/>
      <c r="CX461" s="65"/>
      <c r="CY461" s="65"/>
      <c r="CZ461" s="66"/>
    </row>
    <row r="462" spans="1:104" ht="14.25" customHeight="1">
      <c r="A462" s="65"/>
      <c r="B462" s="80"/>
      <c r="C462" s="66"/>
      <c r="D462" s="66"/>
      <c r="E462" s="66"/>
      <c r="F462" s="66"/>
      <c r="G462" s="66"/>
      <c r="H462" s="66"/>
      <c r="I462" s="66"/>
      <c r="J462" s="66"/>
      <c r="K462" s="66"/>
      <c r="L462" s="66"/>
      <c r="M462" s="66"/>
      <c r="N462" s="66"/>
      <c r="O462" s="66"/>
      <c r="P462" s="66"/>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c r="CI462" s="65"/>
      <c r="CJ462" s="65"/>
      <c r="CK462" s="65"/>
      <c r="CL462" s="65"/>
      <c r="CM462" s="65"/>
      <c r="CN462" s="65"/>
      <c r="CO462" s="65"/>
      <c r="CP462" s="65"/>
      <c r="CQ462" s="65"/>
      <c r="CR462" s="65"/>
      <c r="CS462" s="65"/>
      <c r="CT462" s="65"/>
      <c r="CU462" s="65"/>
      <c r="CV462" s="65"/>
      <c r="CW462" s="65"/>
      <c r="CX462" s="65"/>
      <c r="CY462" s="65"/>
      <c r="CZ462" s="66"/>
    </row>
    <row r="463" spans="1:104" ht="14.25" customHeight="1">
      <c r="A463" s="65"/>
      <c r="B463" s="80"/>
      <c r="C463" s="66"/>
      <c r="D463" s="66"/>
      <c r="E463" s="66"/>
      <c r="F463" s="66"/>
      <c r="G463" s="66"/>
      <c r="H463" s="66"/>
      <c r="I463" s="66"/>
      <c r="J463" s="66"/>
      <c r="K463" s="66"/>
      <c r="L463" s="66"/>
      <c r="M463" s="66"/>
      <c r="N463" s="66"/>
      <c r="O463" s="66"/>
      <c r="P463" s="66"/>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c r="CI463" s="65"/>
      <c r="CJ463" s="65"/>
      <c r="CK463" s="65"/>
      <c r="CL463" s="65"/>
      <c r="CM463" s="65"/>
      <c r="CN463" s="65"/>
      <c r="CO463" s="65"/>
      <c r="CP463" s="65"/>
      <c r="CQ463" s="65"/>
      <c r="CR463" s="65"/>
      <c r="CS463" s="65"/>
      <c r="CT463" s="65"/>
      <c r="CU463" s="65"/>
      <c r="CV463" s="65"/>
      <c r="CW463" s="65"/>
      <c r="CX463" s="65"/>
      <c r="CY463" s="65"/>
      <c r="CZ463" s="66"/>
    </row>
    <row r="464" spans="1:104" ht="14.25" customHeight="1">
      <c r="A464" s="65"/>
      <c r="B464" s="80"/>
      <c r="C464" s="66"/>
      <c r="D464" s="66"/>
      <c r="E464" s="66"/>
      <c r="F464" s="66"/>
      <c r="G464" s="66"/>
      <c r="H464" s="66"/>
      <c r="I464" s="66"/>
      <c r="J464" s="66"/>
      <c r="K464" s="66"/>
      <c r="L464" s="66"/>
      <c r="M464" s="66"/>
      <c r="N464" s="66"/>
      <c r="O464" s="66"/>
      <c r="P464" s="66"/>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c r="CD464" s="65"/>
      <c r="CE464" s="65"/>
      <c r="CF464" s="65"/>
      <c r="CG464" s="65"/>
      <c r="CH464" s="65"/>
      <c r="CI464" s="65"/>
      <c r="CJ464" s="65"/>
      <c r="CK464" s="65"/>
      <c r="CL464" s="65"/>
      <c r="CM464" s="65"/>
      <c r="CN464" s="65"/>
      <c r="CO464" s="65"/>
      <c r="CP464" s="65"/>
      <c r="CQ464" s="65"/>
      <c r="CR464" s="65"/>
      <c r="CS464" s="65"/>
      <c r="CT464" s="65"/>
      <c r="CU464" s="65"/>
      <c r="CV464" s="65"/>
      <c r="CW464" s="65"/>
      <c r="CX464" s="65"/>
      <c r="CY464" s="65"/>
      <c r="CZ464" s="66"/>
    </row>
    <row r="465" spans="1:104" ht="14.25" customHeight="1">
      <c r="A465" s="65"/>
      <c r="B465" s="80"/>
      <c r="C465" s="66"/>
      <c r="D465" s="66"/>
      <c r="E465" s="66"/>
      <c r="F465" s="66"/>
      <c r="G465" s="66"/>
      <c r="H465" s="66"/>
      <c r="I465" s="66"/>
      <c r="J465" s="66"/>
      <c r="K465" s="66"/>
      <c r="L465" s="66"/>
      <c r="M465" s="66"/>
      <c r="N465" s="66"/>
      <c r="O465" s="66"/>
      <c r="P465" s="66"/>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c r="CD465" s="65"/>
      <c r="CE465" s="65"/>
      <c r="CF465" s="65"/>
      <c r="CG465" s="65"/>
      <c r="CH465" s="65"/>
      <c r="CI465" s="65"/>
      <c r="CJ465" s="65"/>
      <c r="CK465" s="65"/>
      <c r="CL465" s="65"/>
      <c r="CM465" s="65"/>
      <c r="CN465" s="65"/>
      <c r="CO465" s="65"/>
      <c r="CP465" s="65"/>
      <c r="CQ465" s="65"/>
      <c r="CR465" s="65"/>
      <c r="CS465" s="65"/>
      <c r="CT465" s="65"/>
      <c r="CU465" s="65"/>
      <c r="CV465" s="65"/>
      <c r="CW465" s="65"/>
      <c r="CX465" s="65"/>
      <c r="CY465" s="65"/>
      <c r="CZ465" s="66"/>
    </row>
    <row r="466" spans="1:104" ht="14.25" customHeight="1">
      <c r="A466" s="65"/>
      <c r="B466" s="80"/>
      <c r="C466" s="66"/>
      <c r="D466" s="66"/>
      <c r="E466" s="66"/>
      <c r="F466" s="66"/>
      <c r="G466" s="66"/>
      <c r="H466" s="66"/>
      <c r="I466" s="66"/>
      <c r="J466" s="66"/>
      <c r="K466" s="66"/>
      <c r="L466" s="66"/>
      <c r="M466" s="66"/>
      <c r="N466" s="66"/>
      <c r="O466" s="66"/>
      <c r="P466" s="66"/>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65"/>
      <c r="CP466" s="65"/>
      <c r="CQ466" s="65"/>
      <c r="CR466" s="65"/>
      <c r="CS466" s="65"/>
      <c r="CT466" s="65"/>
      <c r="CU466" s="65"/>
      <c r="CV466" s="65"/>
      <c r="CW466" s="65"/>
      <c r="CX466" s="65"/>
      <c r="CY466" s="65"/>
      <c r="CZ466" s="66"/>
    </row>
    <row r="467" spans="1:104" ht="14.25" customHeight="1">
      <c r="A467" s="65"/>
      <c r="B467" s="80"/>
      <c r="C467" s="66"/>
      <c r="D467" s="66"/>
      <c r="E467" s="66"/>
      <c r="F467" s="66"/>
      <c r="G467" s="66"/>
      <c r="H467" s="66"/>
      <c r="I467" s="66"/>
      <c r="J467" s="66"/>
      <c r="K467" s="66"/>
      <c r="L467" s="66"/>
      <c r="M467" s="66"/>
      <c r="N467" s="66"/>
      <c r="O467" s="66"/>
      <c r="P467" s="66"/>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65"/>
      <c r="CP467" s="65"/>
      <c r="CQ467" s="65"/>
      <c r="CR467" s="65"/>
      <c r="CS467" s="65"/>
      <c r="CT467" s="65"/>
      <c r="CU467" s="65"/>
      <c r="CV467" s="65"/>
      <c r="CW467" s="65"/>
      <c r="CX467" s="65"/>
      <c r="CY467" s="65"/>
      <c r="CZ467" s="66"/>
    </row>
    <row r="468" spans="1:104" ht="14.25" customHeight="1">
      <c r="A468" s="65"/>
      <c r="B468" s="80"/>
      <c r="C468" s="66"/>
      <c r="D468" s="66"/>
      <c r="E468" s="66"/>
      <c r="F468" s="66"/>
      <c r="G468" s="66"/>
      <c r="H468" s="66"/>
      <c r="I468" s="66"/>
      <c r="J468" s="66"/>
      <c r="K468" s="66"/>
      <c r="L468" s="66"/>
      <c r="M468" s="66"/>
      <c r="N468" s="66"/>
      <c r="O468" s="66"/>
      <c r="P468" s="66"/>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65"/>
      <c r="CP468" s="65"/>
      <c r="CQ468" s="65"/>
      <c r="CR468" s="65"/>
      <c r="CS468" s="65"/>
      <c r="CT468" s="65"/>
      <c r="CU468" s="65"/>
      <c r="CV468" s="65"/>
      <c r="CW468" s="65"/>
      <c r="CX468" s="65"/>
      <c r="CY468" s="65"/>
      <c r="CZ468" s="66"/>
    </row>
    <row r="469" spans="1:104" ht="14.25" customHeight="1">
      <c r="A469" s="65"/>
      <c r="B469" s="80"/>
      <c r="C469" s="66"/>
      <c r="D469" s="66"/>
      <c r="E469" s="66"/>
      <c r="F469" s="66"/>
      <c r="G469" s="66"/>
      <c r="H469" s="66"/>
      <c r="I469" s="66"/>
      <c r="J469" s="66"/>
      <c r="K469" s="66"/>
      <c r="L469" s="66"/>
      <c r="M469" s="66"/>
      <c r="N469" s="66"/>
      <c r="O469" s="66"/>
      <c r="P469" s="66"/>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65"/>
      <c r="CP469" s="65"/>
      <c r="CQ469" s="65"/>
      <c r="CR469" s="65"/>
      <c r="CS469" s="65"/>
      <c r="CT469" s="65"/>
      <c r="CU469" s="65"/>
      <c r="CV469" s="65"/>
      <c r="CW469" s="65"/>
      <c r="CX469" s="65"/>
      <c r="CY469" s="65"/>
      <c r="CZ469" s="66"/>
    </row>
    <row r="470" spans="1:104" ht="14.25" customHeight="1">
      <c r="A470" s="65"/>
      <c r="B470" s="80"/>
      <c r="C470" s="66"/>
      <c r="D470" s="66"/>
      <c r="E470" s="66"/>
      <c r="F470" s="66"/>
      <c r="G470" s="66"/>
      <c r="H470" s="66"/>
      <c r="I470" s="66"/>
      <c r="J470" s="66"/>
      <c r="K470" s="66"/>
      <c r="L470" s="66"/>
      <c r="M470" s="66"/>
      <c r="N470" s="66"/>
      <c r="O470" s="66"/>
      <c r="P470" s="66"/>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65"/>
      <c r="CP470" s="65"/>
      <c r="CQ470" s="65"/>
      <c r="CR470" s="65"/>
      <c r="CS470" s="65"/>
      <c r="CT470" s="65"/>
      <c r="CU470" s="65"/>
      <c r="CV470" s="65"/>
      <c r="CW470" s="65"/>
      <c r="CX470" s="65"/>
      <c r="CY470" s="65"/>
      <c r="CZ470" s="66"/>
    </row>
    <row r="471" spans="1:104" ht="14.25" customHeight="1">
      <c r="A471" s="65"/>
      <c r="B471" s="80"/>
      <c r="C471" s="66"/>
      <c r="D471" s="66"/>
      <c r="E471" s="66"/>
      <c r="F471" s="66"/>
      <c r="G471" s="66"/>
      <c r="H471" s="66"/>
      <c r="I471" s="66"/>
      <c r="J471" s="66"/>
      <c r="K471" s="66"/>
      <c r="L471" s="66"/>
      <c r="M471" s="66"/>
      <c r="N471" s="66"/>
      <c r="O471" s="66"/>
      <c r="P471" s="66"/>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65"/>
      <c r="CP471" s="65"/>
      <c r="CQ471" s="65"/>
      <c r="CR471" s="65"/>
      <c r="CS471" s="65"/>
      <c r="CT471" s="65"/>
      <c r="CU471" s="65"/>
      <c r="CV471" s="65"/>
      <c r="CW471" s="65"/>
      <c r="CX471" s="65"/>
      <c r="CY471" s="65"/>
      <c r="CZ471" s="66"/>
    </row>
    <row r="472" spans="1:104" ht="14.25" customHeight="1">
      <c r="A472" s="65"/>
      <c r="B472" s="80"/>
      <c r="C472" s="66"/>
      <c r="D472" s="66"/>
      <c r="E472" s="66"/>
      <c r="F472" s="66"/>
      <c r="G472" s="66"/>
      <c r="H472" s="66"/>
      <c r="I472" s="66"/>
      <c r="J472" s="66"/>
      <c r="K472" s="66"/>
      <c r="L472" s="66"/>
      <c r="M472" s="66"/>
      <c r="N472" s="66"/>
      <c r="O472" s="66"/>
      <c r="P472" s="66"/>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c r="CL472" s="65"/>
      <c r="CM472" s="65"/>
      <c r="CN472" s="65"/>
      <c r="CO472" s="65"/>
      <c r="CP472" s="65"/>
      <c r="CQ472" s="65"/>
      <c r="CR472" s="65"/>
      <c r="CS472" s="65"/>
      <c r="CT472" s="65"/>
      <c r="CU472" s="65"/>
      <c r="CV472" s="65"/>
      <c r="CW472" s="65"/>
      <c r="CX472" s="65"/>
      <c r="CY472" s="65"/>
      <c r="CZ472" s="66"/>
    </row>
    <row r="473" spans="1:104" ht="14.25" customHeight="1">
      <c r="A473" s="65"/>
      <c r="B473" s="80"/>
      <c r="C473" s="66"/>
      <c r="D473" s="66"/>
      <c r="E473" s="66"/>
      <c r="F473" s="66"/>
      <c r="G473" s="66"/>
      <c r="H473" s="66"/>
      <c r="I473" s="66"/>
      <c r="J473" s="66"/>
      <c r="K473" s="66"/>
      <c r="L473" s="66"/>
      <c r="M473" s="66"/>
      <c r="N473" s="66"/>
      <c r="O473" s="66"/>
      <c r="P473" s="66"/>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c r="CD473" s="65"/>
      <c r="CE473" s="65"/>
      <c r="CF473" s="65"/>
      <c r="CG473" s="65"/>
      <c r="CH473" s="65"/>
      <c r="CI473" s="65"/>
      <c r="CJ473" s="65"/>
      <c r="CK473" s="65"/>
      <c r="CL473" s="65"/>
      <c r="CM473" s="65"/>
      <c r="CN473" s="65"/>
      <c r="CO473" s="65"/>
      <c r="CP473" s="65"/>
      <c r="CQ473" s="65"/>
      <c r="CR473" s="65"/>
      <c r="CS473" s="65"/>
      <c r="CT473" s="65"/>
      <c r="CU473" s="65"/>
      <c r="CV473" s="65"/>
      <c r="CW473" s="65"/>
      <c r="CX473" s="65"/>
      <c r="CY473" s="65"/>
      <c r="CZ473" s="66"/>
    </row>
    <row r="474" spans="1:104" ht="14.25" customHeight="1">
      <c r="A474" s="65"/>
      <c r="B474" s="80"/>
      <c r="C474" s="66"/>
      <c r="D474" s="66"/>
      <c r="E474" s="66"/>
      <c r="F474" s="66"/>
      <c r="G474" s="66"/>
      <c r="H474" s="66"/>
      <c r="I474" s="66"/>
      <c r="J474" s="66"/>
      <c r="K474" s="66"/>
      <c r="L474" s="66"/>
      <c r="M474" s="66"/>
      <c r="N474" s="66"/>
      <c r="O474" s="66"/>
      <c r="P474" s="66"/>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c r="CD474" s="65"/>
      <c r="CE474" s="65"/>
      <c r="CF474" s="65"/>
      <c r="CG474" s="65"/>
      <c r="CH474" s="65"/>
      <c r="CI474" s="65"/>
      <c r="CJ474" s="65"/>
      <c r="CK474" s="65"/>
      <c r="CL474" s="65"/>
      <c r="CM474" s="65"/>
      <c r="CN474" s="65"/>
      <c r="CO474" s="65"/>
      <c r="CP474" s="65"/>
      <c r="CQ474" s="65"/>
      <c r="CR474" s="65"/>
      <c r="CS474" s="65"/>
      <c r="CT474" s="65"/>
      <c r="CU474" s="65"/>
      <c r="CV474" s="65"/>
      <c r="CW474" s="65"/>
      <c r="CX474" s="65"/>
      <c r="CY474" s="65"/>
      <c r="CZ474" s="66"/>
    </row>
    <row r="475" spans="1:104" ht="14.25" customHeight="1">
      <c r="A475" s="65"/>
      <c r="B475" s="80"/>
      <c r="C475" s="66"/>
      <c r="D475" s="66"/>
      <c r="E475" s="66"/>
      <c r="F475" s="66"/>
      <c r="G475" s="66"/>
      <c r="H475" s="66"/>
      <c r="I475" s="66"/>
      <c r="J475" s="66"/>
      <c r="K475" s="66"/>
      <c r="L475" s="66"/>
      <c r="M475" s="66"/>
      <c r="N475" s="66"/>
      <c r="O475" s="66"/>
      <c r="P475" s="66"/>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c r="CD475" s="65"/>
      <c r="CE475" s="65"/>
      <c r="CF475" s="65"/>
      <c r="CG475" s="65"/>
      <c r="CH475" s="65"/>
      <c r="CI475" s="65"/>
      <c r="CJ475" s="65"/>
      <c r="CK475" s="65"/>
      <c r="CL475" s="65"/>
      <c r="CM475" s="65"/>
      <c r="CN475" s="65"/>
      <c r="CO475" s="65"/>
      <c r="CP475" s="65"/>
      <c r="CQ475" s="65"/>
      <c r="CR475" s="65"/>
      <c r="CS475" s="65"/>
      <c r="CT475" s="65"/>
      <c r="CU475" s="65"/>
      <c r="CV475" s="65"/>
      <c r="CW475" s="65"/>
      <c r="CX475" s="65"/>
      <c r="CY475" s="65"/>
      <c r="CZ475" s="66"/>
    </row>
    <row r="476" spans="1:104" ht="14.25" customHeight="1">
      <c r="A476" s="65"/>
      <c r="B476" s="80"/>
      <c r="C476" s="66"/>
      <c r="D476" s="66"/>
      <c r="E476" s="66"/>
      <c r="F476" s="66"/>
      <c r="G476" s="66"/>
      <c r="H476" s="66"/>
      <c r="I476" s="66"/>
      <c r="J476" s="66"/>
      <c r="K476" s="66"/>
      <c r="L476" s="66"/>
      <c r="M476" s="66"/>
      <c r="N476" s="66"/>
      <c r="O476" s="66"/>
      <c r="P476" s="66"/>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c r="CD476" s="65"/>
      <c r="CE476" s="65"/>
      <c r="CF476" s="65"/>
      <c r="CG476" s="65"/>
      <c r="CH476" s="65"/>
      <c r="CI476" s="65"/>
      <c r="CJ476" s="65"/>
      <c r="CK476" s="65"/>
      <c r="CL476" s="65"/>
      <c r="CM476" s="65"/>
      <c r="CN476" s="65"/>
      <c r="CO476" s="65"/>
      <c r="CP476" s="65"/>
      <c r="CQ476" s="65"/>
      <c r="CR476" s="65"/>
      <c r="CS476" s="65"/>
      <c r="CT476" s="65"/>
      <c r="CU476" s="65"/>
      <c r="CV476" s="65"/>
      <c r="CW476" s="65"/>
      <c r="CX476" s="65"/>
      <c r="CY476" s="65"/>
      <c r="CZ476" s="66"/>
    </row>
    <row r="477" spans="1:104" ht="14.25" customHeight="1">
      <c r="A477" s="65"/>
      <c r="B477" s="80"/>
      <c r="C477" s="66"/>
      <c r="D477" s="66"/>
      <c r="E477" s="66"/>
      <c r="F477" s="66"/>
      <c r="G477" s="66"/>
      <c r="H477" s="66"/>
      <c r="I477" s="66"/>
      <c r="J477" s="66"/>
      <c r="K477" s="66"/>
      <c r="L477" s="66"/>
      <c r="M477" s="66"/>
      <c r="N477" s="66"/>
      <c r="O477" s="66"/>
      <c r="P477" s="66"/>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c r="CL477" s="65"/>
      <c r="CM477" s="65"/>
      <c r="CN477" s="65"/>
      <c r="CO477" s="65"/>
      <c r="CP477" s="65"/>
      <c r="CQ477" s="65"/>
      <c r="CR477" s="65"/>
      <c r="CS477" s="65"/>
      <c r="CT477" s="65"/>
      <c r="CU477" s="65"/>
      <c r="CV477" s="65"/>
      <c r="CW477" s="65"/>
      <c r="CX477" s="65"/>
      <c r="CY477" s="65"/>
      <c r="CZ477" s="66"/>
    </row>
    <row r="478" spans="1:104" ht="14.25" customHeight="1">
      <c r="A478" s="65"/>
      <c r="B478" s="80"/>
      <c r="C478" s="66"/>
      <c r="D478" s="66"/>
      <c r="E478" s="66"/>
      <c r="F478" s="66"/>
      <c r="G478" s="66"/>
      <c r="H478" s="66"/>
      <c r="I478" s="66"/>
      <c r="J478" s="66"/>
      <c r="K478" s="66"/>
      <c r="L478" s="66"/>
      <c r="M478" s="66"/>
      <c r="N478" s="66"/>
      <c r="O478" s="66"/>
      <c r="P478" s="66"/>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c r="CD478" s="65"/>
      <c r="CE478" s="65"/>
      <c r="CF478" s="65"/>
      <c r="CG478" s="65"/>
      <c r="CH478" s="65"/>
      <c r="CI478" s="65"/>
      <c r="CJ478" s="65"/>
      <c r="CK478" s="65"/>
      <c r="CL478" s="65"/>
      <c r="CM478" s="65"/>
      <c r="CN478" s="65"/>
      <c r="CO478" s="65"/>
      <c r="CP478" s="65"/>
      <c r="CQ478" s="65"/>
      <c r="CR478" s="65"/>
      <c r="CS478" s="65"/>
      <c r="CT478" s="65"/>
      <c r="CU478" s="65"/>
      <c r="CV478" s="65"/>
      <c r="CW478" s="65"/>
      <c r="CX478" s="65"/>
      <c r="CY478" s="65"/>
      <c r="CZ478" s="66"/>
    </row>
    <row r="479" spans="1:104" ht="14.25" customHeight="1">
      <c r="A479" s="65"/>
      <c r="B479" s="80"/>
      <c r="C479" s="66"/>
      <c r="D479" s="66"/>
      <c r="E479" s="66"/>
      <c r="F479" s="66"/>
      <c r="G479" s="66"/>
      <c r="H479" s="66"/>
      <c r="I479" s="66"/>
      <c r="J479" s="66"/>
      <c r="K479" s="66"/>
      <c r="L479" s="66"/>
      <c r="M479" s="66"/>
      <c r="N479" s="66"/>
      <c r="O479" s="66"/>
      <c r="P479" s="66"/>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c r="CD479" s="65"/>
      <c r="CE479" s="65"/>
      <c r="CF479" s="65"/>
      <c r="CG479" s="65"/>
      <c r="CH479" s="65"/>
      <c r="CI479" s="65"/>
      <c r="CJ479" s="65"/>
      <c r="CK479" s="65"/>
      <c r="CL479" s="65"/>
      <c r="CM479" s="65"/>
      <c r="CN479" s="65"/>
      <c r="CO479" s="65"/>
      <c r="CP479" s="65"/>
      <c r="CQ479" s="65"/>
      <c r="CR479" s="65"/>
      <c r="CS479" s="65"/>
      <c r="CT479" s="65"/>
      <c r="CU479" s="65"/>
      <c r="CV479" s="65"/>
      <c r="CW479" s="65"/>
      <c r="CX479" s="65"/>
      <c r="CY479" s="65"/>
      <c r="CZ479" s="66"/>
    </row>
    <row r="480" spans="1:104" ht="14.25" customHeight="1">
      <c r="A480" s="65"/>
      <c r="B480" s="80"/>
      <c r="C480" s="66"/>
      <c r="D480" s="66"/>
      <c r="E480" s="66"/>
      <c r="F480" s="66"/>
      <c r="G480" s="66"/>
      <c r="H480" s="66"/>
      <c r="I480" s="66"/>
      <c r="J480" s="66"/>
      <c r="K480" s="66"/>
      <c r="L480" s="66"/>
      <c r="M480" s="66"/>
      <c r="N480" s="66"/>
      <c r="O480" s="66"/>
      <c r="P480" s="66"/>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6"/>
    </row>
    <row r="481" spans="1:104" ht="14.25" customHeight="1">
      <c r="A481" s="65"/>
      <c r="B481" s="80"/>
      <c r="C481" s="66"/>
      <c r="D481" s="66"/>
      <c r="E481" s="66"/>
      <c r="F481" s="66"/>
      <c r="G481" s="66"/>
      <c r="H481" s="66"/>
      <c r="I481" s="66"/>
      <c r="J481" s="66"/>
      <c r="K481" s="66"/>
      <c r="L481" s="66"/>
      <c r="M481" s="66"/>
      <c r="N481" s="66"/>
      <c r="O481" s="66"/>
      <c r="P481" s="66"/>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c r="CD481" s="65"/>
      <c r="CE481" s="65"/>
      <c r="CF481" s="65"/>
      <c r="CG481" s="65"/>
      <c r="CH481" s="65"/>
      <c r="CI481" s="65"/>
      <c r="CJ481" s="65"/>
      <c r="CK481" s="65"/>
      <c r="CL481" s="65"/>
      <c r="CM481" s="65"/>
      <c r="CN481" s="65"/>
      <c r="CO481" s="65"/>
      <c r="CP481" s="65"/>
      <c r="CQ481" s="65"/>
      <c r="CR481" s="65"/>
      <c r="CS481" s="65"/>
      <c r="CT481" s="65"/>
      <c r="CU481" s="65"/>
      <c r="CV481" s="65"/>
      <c r="CW481" s="65"/>
      <c r="CX481" s="65"/>
      <c r="CY481" s="65"/>
      <c r="CZ481" s="66"/>
    </row>
    <row r="482" spans="1:104" ht="14.25" customHeight="1">
      <c r="A482" s="65"/>
      <c r="B482" s="80"/>
      <c r="C482" s="66"/>
      <c r="D482" s="66"/>
      <c r="E482" s="66"/>
      <c r="F482" s="66"/>
      <c r="G482" s="66"/>
      <c r="H482" s="66"/>
      <c r="I482" s="66"/>
      <c r="J482" s="66"/>
      <c r="K482" s="66"/>
      <c r="L482" s="66"/>
      <c r="M482" s="66"/>
      <c r="N482" s="66"/>
      <c r="O482" s="66"/>
      <c r="P482" s="66"/>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c r="CD482" s="65"/>
      <c r="CE482" s="65"/>
      <c r="CF482" s="65"/>
      <c r="CG482" s="65"/>
      <c r="CH482" s="65"/>
      <c r="CI482" s="65"/>
      <c r="CJ482" s="65"/>
      <c r="CK482" s="65"/>
      <c r="CL482" s="65"/>
      <c r="CM482" s="65"/>
      <c r="CN482" s="65"/>
      <c r="CO482" s="65"/>
      <c r="CP482" s="65"/>
      <c r="CQ482" s="65"/>
      <c r="CR482" s="65"/>
      <c r="CS482" s="65"/>
      <c r="CT482" s="65"/>
      <c r="CU482" s="65"/>
      <c r="CV482" s="65"/>
      <c r="CW482" s="65"/>
      <c r="CX482" s="65"/>
      <c r="CY482" s="65"/>
      <c r="CZ482" s="66"/>
    </row>
    <row r="483" spans="1:104" ht="14.25" customHeight="1">
      <c r="A483" s="65"/>
      <c r="B483" s="80"/>
      <c r="C483" s="66"/>
      <c r="D483" s="66"/>
      <c r="E483" s="66"/>
      <c r="F483" s="66"/>
      <c r="G483" s="66"/>
      <c r="H483" s="66"/>
      <c r="I483" s="66"/>
      <c r="J483" s="66"/>
      <c r="K483" s="66"/>
      <c r="L483" s="66"/>
      <c r="M483" s="66"/>
      <c r="N483" s="66"/>
      <c r="O483" s="66"/>
      <c r="P483" s="66"/>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6"/>
    </row>
    <row r="484" spans="1:104" ht="14.25" customHeight="1">
      <c r="A484" s="65"/>
      <c r="B484" s="80"/>
      <c r="C484" s="66"/>
      <c r="D484" s="66"/>
      <c r="E484" s="66"/>
      <c r="F484" s="66"/>
      <c r="G484" s="66"/>
      <c r="H484" s="66"/>
      <c r="I484" s="66"/>
      <c r="J484" s="66"/>
      <c r="K484" s="66"/>
      <c r="L484" s="66"/>
      <c r="M484" s="66"/>
      <c r="N484" s="66"/>
      <c r="O484" s="66"/>
      <c r="P484" s="66"/>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c r="CD484" s="65"/>
      <c r="CE484" s="65"/>
      <c r="CF484" s="65"/>
      <c r="CG484" s="65"/>
      <c r="CH484" s="65"/>
      <c r="CI484" s="65"/>
      <c r="CJ484" s="65"/>
      <c r="CK484" s="65"/>
      <c r="CL484" s="65"/>
      <c r="CM484" s="65"/>
      <c r="CN484" s="65"/>
      <c r="CO484" s="65"/>
      <c r="CP484" s="65"/>
      <c r="CQ484" s="65"/>
      <c r="CR484" s="65"/>
      <c r="CS484" s="65"/>
      <c r="CT484" s="65"/>
      <c r="CU484" s="65"/>
      <c r="CV484" s="65"/>
      <c r="CW484" s="65"/>
      <c r="CX484" s="65"/>
      <c r="CY484" s="65"/>
      <c r="CZ484" s="66"/>
    </row>
    <row r="485" spans="1:104" ht="14.25" customHeight="1">
      <c r="A485" s="65"/>
      <c r="B485" s="80"/>
      <c r="C485" s="66"/>
      <c r="D485" s="66"/>
      <c r="E485" s="66"/>
      <c r="F485" s="66"/>
      <c r="G485" s="66"/>
      <c r="H485" s="66"/>
      <c r="I485" s="66"/>
      <c r="J485" s="66"/>
      <c r="K485" s="66"/>
      <c r="L485" s="66"/>
      <c r="M485" s="66"/>
      <c r="N485" s="66"/>
      <c r="O485" s="66"/>
      <c r="P485" s="66"/>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65"/>
      <c r="CP485" s="65"/>
      <c r="CQ485" s="65"/>
      <c r="CR485" s="65"/>
      <c r="CS485" s="65"/>
      <c r="CT485" s="65"/>
      <c r="CU485" s="65"/>
      <c r="CV485" s="65"/>
      <c r="CW485" s="65"/>
      <c r="CX485" s="65"/>
      <c r="CY485" s="65"/>
      <c r="CZ485" s="66"/>
    </row>
    <row r="486" spans="1:104" ht="14.25" customHeight="1">
      <c r="A486" s="65"/>
      <c r="B486" s="80"/>
      <c r="C486" s="66"/>
      <c r="D486" s="66"/>
      <c r="E486" s="66"/>
      <c r="F486" s="66"/>
      <c r="G486" s="66"/>
      <c r="H486" s="66"/>
      <c r="I486" s="66"/>
      <c r="J486" s="66"/>
      <c r="K486" s="66"/>
      <c r="L486" s="66"/>
      <c r="M486" s="66"/>
      <c r="N486" s="66"/>
      <c r="O486" s="66"/>
      <c r="P486" s="66"/>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65"/>
      <c r="CP486" s="65"/>
      <c r="CQ486" s="65"/>
      <c r="CR486" s="65"/>
      <c r="CS486" s="65"/>
      <c r="CT486" s="65"/>
      <c r="CU486" s="65"/>
      <c r="CV486" s="65"/>
      <c r="CW486" s="65"/>
      <c r="CX486" s="65"/>
      <c r="CY486" s="65"/>
      <c r="CZ486" s="66"/>
    </row>
    <row r="487" spans="1:104" ht="14.25" customHeight="1">
      <c r="A487" s="65"/>
      <c r="B487" s="80"/>
      <c r="C487" s="66"/>
      <c r="D487" s="66"/>
      <c r="E487" s="66"/>
      <c r="F487" s="66"/>
      <c r="G487" s="66"/>
      <c r="H487" s="66"/>
      <c r="I487" s="66"/>
      <c r="J487" s="66"/>
      <c r="K487" s="66"/>
      <c r="L487" s="66"/>
      <c r="M487" s="66"/>
      <c r="N487" s="66"/>
      <c r="O487" s="66"/>
      <c r="P487" s="66"/>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65"/>
      <c r="CP487" s="65"/>
      <c r="CQ487" s="65"/>
      <c r="CR487" s="65"/>
      <c r="CS487" s="65"/>
      <c r="CT487" s="65"/>
      <c r="CU487" s="65"/>
      <c r="CV487" s="65"/>
      <c r="CW487" s="65"/>
      <c r="CX487" s="65"/>
      <c r="CY487" s="65"/>
      <c r="CZ487" s="66"/>
    </row>
    <row r="488" spans="1:104" ht="14.25" customHeight="1">
      <c r="A488" s="65"/>
      <c r="B488" s="80"/>
      <c r="C488" s="66"/>
      <c r="D488" s="66"/>
      <c r="E488" s="66"/>
      <c r="F488" s="66"/>
      <c r="G488" s="66"/>
      <c r="H488" s="66"/>
      <c r="I488" s="66"/>
      <c r="J488" s="66"/>
      <c r="K488" s="66"/>
      <c r="L488" s="66"/>
      <c r="M488" s="66"/>
      <c r="N488" s="66"/>
      <c r="O488" s="66"/>
      <c r="P488" s="66"/>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65"/>
      <c r="CP488" s="65"/>
      <c r="CQ488" s="65"/>
      <c r="CR488" s="65"/>
      <c r="CS488" s="65"/>
      <c r="CT488" s="65"/>
      <c r="CU488" s="65"/>
      <c r="CV488" s="65"/>
      <c r="CW488" s="65"/>
      <c r="CX488" s="65"/>
      <c r="CY488" s="65"/>
      <c r="CZ488" s="66"/>
    </row>
    <row r="489" spans="1:104" ht="14.25" customHeight="1">
      <c r="A489" s="65"/>
      <c r="B489" s="80"/>
      <c r="C489" s="66"/>
      <c r="D489" s="66"/>
      <c r="E489" s="66"/>
      <c r="F489" s="66"/>
      <c r="G489" s="66"/>
      <c r="H489" s="66"/>
      <c r="I489" s="66"/>
      <c r="J489" s="66"/>
      <c r="K489" s="66"/>
      <c r="L489" s="66"/>
      <c r="M489" s="66"/>
      <c r="N489" s="66"/>
      <c r="O489" s="66"/>
      <c r="P489" s="66"/>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65"/>
      <c r="CP489" s="65"/>
      <c r="CQ489" s="65"/>
      <c r="CR489" s="65"/>
      <c r="CS489" s="65"/>
      <c r="CT489" s="65"/>
      <c r="CU489" s="65"/>
      <c r="CV489" s="65"/>
      <c r="CW489" s="65"/>
      <c r="CX489" s="65"/>
      <c r="CY489" s="65"/>
      <c r="CZ489" s="66"/>
    </row>
    <row r="490" spans="1:104" ht="14.25" customHeight="1">
      <c r="A490" s="65"/>
      <c r="B490" s="80"/>
      <c r="C490" s="66"/>
      <c r="D490" s="66"/>
      <c r="E490" s="66"/>
      <c r="F490" s="66"/>
      <c r="G490" s="66"/>
      <c r="H490" s="66"/>
      <c r="I490" s="66"/>
      <c r="J490" s="66"/>
      <c r="K490" s="66"/>
      <c r="L490" s="66"/>
      <c r="M490" s="66"/>
      <c r="N490" s="66"/>
      <c r="O490" s="66"/>
      <c r="P490" s="66"/>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65"/>
      <c r="CP490" s="65"/>
      <c r="CQ490" s="65"/>
      <c r="CR490" s="65"/>
      <c r="CS490" s="65"/>
      <c r="CT490" s="65"/>
      <c r="CU490" s="65"/>
      <c r="CV490" s="65"/>
      <c r="CW490" s="65"/>
      <c r="CX490" s="65"/>
      <c r="CY490" s="65"/>
      <c r="CZ490" s="66"/>
    </row>
    <row r="491" spans="1:104" ht="14.25" customHeight="1">
      <c r="A491" s="65"/>
      <c r="B491" s="80"/>
      <c r="C491" s="66"/>
      <c r="D491" s="66"/>
      <c r="E491" s="66"/>
      <c r="F491" s="66"/>
      <c r="G491" s="66"/>
      <c r="H491" s="66"/>
      <c r="I491" s="66"/>
      <c r="J491" s="66"/>
      <c r="K491" s="66"/>
      <c r="L491" s="66"/>
      <c r="M491" s="66"/>
      <c r="N491" s="66"/>
      <c r="O491" s="66"/>
      <c r="P491" s="66"/>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65"/>
      <c r="CP491" s="65"/>
      <c r="CQ491" s="65"/>
      <c r="CR491" s="65"/>
      <c r="CS491" s="65"/>
      <c r="CT491" s="65"/>
      <c r="CU491" s="65"/>
      <c r="CV491" s="65"/>
      <c r="CW491" s="65"/>
      <c r="CX491" s="65"/>
      <c r="CY491" s="65"/>
      <c r="CZ491" s="66"/>
    </row>
    <row r="492" spans="1:104" ht="14.25" customHeight="1">
      <c r="A492" s="65"/>
      <c r="B492" s="80"/>
      <c r="C492" s="66"/>
      <c r="D492" s="66"/>
      <c r="E492" s="66"/>
      <c r="F492" s="66"/>
      <c r="G492" s="66"/>
      <c r="H492" s="66"/>
      <c r="I492" s="66"/>
      <c r="J492" s="66"/>
      <c r="K492" s="66"/>
      <c r="L492" s="66"/>
      <c r="M492" s="66"/>
      <c r="N492" s="66"/>
      <c r="O492" s="66"/>
      <c r="P492" s="66"/>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65"/>
      <c r="CP492" s="65"/>
      <c r="CQ492" s="65"/>
      <c r="CR492" s="65"/>
      <c r="CS492" s="65"/>
      <c r="CT492" s="65"/>
      <c r="CU492" s="65"/>
      <c r="CV492" s="65"/>
      <c r="CW492" s="65"/>
      <c r="CX492" s="65"/>
      <c r="CY492" s="65"/>
      <c r="CZ492" s="66"/>
    </row>
    <row r="493" spans="1:104" ht="14.25" customHeight="1">
      <c r="A493" s="65"/>
      <c r="B493" s="80"/>
      <c r="C493" s="66"/>
      <c r="D493" s="66"/>
      <c r="E493" s="66"/>
      <c r="F493" s="66"/>
      <c r="G493" s="66"/>
      <c r="H493" s="66"/>
      <c r="I493" s="66"/>
      <c r="J493" s="66"/>
      <c r="K493" s="66"/>
      <c r="L493" s="66"/>
      <c r="M493" s="66"/>
      <c r="N493" s="66"/>
      <c r="O493" s="66"/>
      <c r="P493" s="66"/>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6"/>
    </row>
    <row r="494" spans="1:104" ht="14.25" customHeight="1">
      <c r="A494" s="65"/>
      <c r="B494" s="80"/>
      <c r="C494" s="66"/>
      <c r="D494" s="66"/>
      <c r="E494" s="66"/>
      <c r="F494" s="66"/>
      <c r="G494" s="66"/>
      <c r="H494" s="66"/>
      <c r="I494" s="66"/>
      <c r="J494" s="66"/>
      <c r="K494" s="66"/>
      <c r="L494" s="66"/>
      <c r="M494" s="66"/>
      <c r="N494" s="66"/>
      <c r="O494" s="66"/>
      <c r="P494" s="66"/>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65"/>
      <c r="CP494" s="65"/>
      <c r="CQ494" s="65"/>
      <c r="CR494" s="65"/>
      <c r="CS494" s="65"/>
      <c r="CT494" s="65"/>
      <c r="CU494" s="65"/>
      <c r="CV494" s="65"/>
      <c r="CW494" s="65"/>
      <c r="CX494" s="65"/>
      <c r="CY494" s="65"/>
      <c r="CZ494" s="66"/>
    </row>
    <row r="495" spans="1:104" ht="14.25" customHeight="1">
      <c r="A495" s="65"/>
      <c r="B495" s="80"/>
      <c r="C495" s="66"/>
      <c r="D495" s="66"/>
      <c r="E495" s="66"/>
      <c r="F495" s="66"/>
      <c r="G495" s="66"/>
      <c r="H495" s="66"/>
      <c r="I495" s="66"/>
      <c r="J495" s="66"/>
      <c r="K495" s="66"/>
      <c r="L495" s="66"/>
      <c r="M495" s="66"/>
      <c r="N495" s="66"/>
      <c r="O495" s="66"/>
      <c r="P495" s="66"/>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65"/>
      <c r="CP495" s="65"/>
      <c r="CQ495" s="65"/>
      <c r="CR495" s="65"/>
      <c r="CS495" s="65"/>
      <c r="CT495" s="65"/>
      <c r="CU495" s="65"/>
      <c r="CV495" s="65"/>
      <c r="CW495" s="65"/>
      <c r="CX495" s="65"/>
      <c r="CY495" s="65"/>
      <c r="CZ495" s="66"/>
    </row>
    <row r="496" spans="1:104" ht="14.25" customHeight="1">
      <c r="A496" s="65"/>
      <c r="B496" s="80"/>
      <c r="C496" s="66"/>
      <c r="D496" s="66"/>
      <c r="E496" s="66"/>
      <c r="F496" s="66"/>
      <c r="G496" s="66"/>
      <c r="H496" s="66"/>
      <c r="I496" s="66"/>
      <c r="J496" s="66"/>
      <c r="K496" s="66"/>
      <c r="L496" s="66"/>
      <c r="M496" s="66"/>
      <c r="N496" s="66"/>
      <c r="O496" s="66"/>
      <c r="P496" s="66"/>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5"/>
      <c r="BL496" s="65"/>
      <c r="BM496" s="65"/>
      <c r="BN496" s="65"/>
      <c r="BO496" s="65"/>
      <c r="BP496" s="65"/>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65"/>
      <c r="CP496" s="65"/>
      <c r="CQ496" s="65"/>
      <c r="CR496" s="65"/>
      <c r="CS496" s="65"/>
      <c r="CT496" s="65"/>
      <c r="CU496" s="65"/>
      <c r="CV496" s="65"/>
      <c r="CW496" s="65"/>
      <c r="CX496" s="65"/>
      <c r="CY496" s="65"/>
      <c r="CZ496" s="66"/>
    </row>
    <row r="497" spans="1:104" ht="14.25" customHeight="1">
      <c r="A497" s="65"/>
      <c r="B497" s="80"/>
      <c r="C497" s="66"/>
      <c r="D497" s="66"/>
      <c r="E497" s="66"/>
      <c r="F497" s="66"/>
      <c r="G497" s="66"/>
      <c r="H497" s="66"/>
      <c r="I497" s="66"/>
      <c r="J497" s="66"/>
      <c r="K497" s="66"/>
      <c r="L497" s="66"/>
      <c r="M497" s="66"/>
      <c r="N497" s="66"/>
      <c r="O497" s="66"/>
      <c r="P497" s="66"/>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65"/>
      <c r="CP497" s="65"/>
      <c r="CQ497" s="65"/>
      <c r="CR497" s="65"/>
      <c r="CS497" s="65"/>
      <c r="CT497" s="65"/>
      <c r="CU497" s="65"/>
      <c r="CV497" s="65"/>
      <c r="CW497" s="65"/>
      <c r="CX497" s="65"/>
      <c r="CY497" s="65"/>
      <c r="CZ497" s="66"/>
    </row>
    <row r="498" spans="1:104" ht="14.25" customHeight="1">
      <c r="A498" s="65"/>
      <c r="B498" s="80"/>
      <c r="C498" s="66"/>
      <c r="D498" s="66"/>
      <c r="E498" s="66"/>
      <c r="F498" s="66"/>
      <c r="G498" s="66"/>
      <c r="H498" s="66"/>
      <c r="I498" s="66"/>
      <c r="J498" s="66"/>
      <c r="K498" s="66"/>
      <c r="L498" s="66"/>
      <c r="M498" s="66"/>
      <c r="N498" s="66"/>
      <c r="O498" s="66"/>
      <c r="P498" s="66"/>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65"/>
      <c r="CP498" s="65"/>
      <c r="CQ498" s="65"/>
      <c r="CR498" s="65"/>
      <c r="CS498" s="65"/>
      <c r="CT498" s="65"/>
      <c r="CU498" s="65"/>
      <c r="CV498" s="65"/>
      <c r="CW498" s="65"/>
      <c r="CX498" s="65"/>
      <c r="CY498" s="65"/>
      <c r="CZ498" s="66"/>
    </row>
    <row r="499" spans="1:104" ht="14.25" customHeight="1">
      <c r="A499" s="65"/>
      <c r="B499" s="80"/>
      <c r="C499" s="66"/>
      <c r="D499" s="66"/>
      <c r="E499" s="66"/>
      <c r="F499" s="66"/>
      <c r="G499" s="66"/>
      <c r="H499" s="66"/>
      <c r="I499" s="66"/>
      <c r="J499" s="66"/>
      <c r="K499" s="66"/>
      <c r="L499" s="66"/>
      <c r="M499" s="66"/>
      <c r="N499" s="66"/>
      <c r="O499" s="66"/>
      <c r="P499" s="66"/>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65"/>
      <c r="CP499" s="65"/>
      <c r="CQ499" s="65"/>
      <c r="CR499" s="65"/>
      <c r="CS499" s="65"/>
      <c r="CT499" s="65"/>
      <c r="CU499" s="65"/>
      <c r="CV499" s="65"/>
      <c r="CW499" s="65"/>
      <c r="CX499" s="65"/>
      <c r="CY499" s="65"/>
      <c r="CZ499" s="66"/>
    </row>
    <row r="500" spans="1:104" ht="14.25" customHeight="1">
      <c r="A500" s="65"/>
      <c r="B500" s="80"/>
      <c r="C500" s="66"/>
      <c r="D500" s="66"/>
      <c r="E500" s="66"/>
      <c r="F500" s="66"/>
      <c r="G500" s="66"/>
      <c r="H500" s="66"/>
      <c r="I500" s="66"/>
      <c r="J500" s="66"/>
      <c r="K500" s="66"/>
      <c r="L500" s="66"/>
      <c r="M500" s="66"/>
      <c r="N500" s="66"/>
      <c r="O500" s="66"/>
      <c r="P500" s="66"/>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c r="CD500" s="65"/>
      <c r="CE500" s="65"/>
      <c r="CF500" s="65"/>
      <c r="CG500" s="65"/>
      <c r="CH500" s="65"/>
      <c r="CI500" s="65"/>
      <c r="CJ500" s="65"/>
      <c r="CK500" s="65"/>
      <c r="CL500" s="65"/>
      <c r="CM500" s="65"/>
      <c r="CN500" s="65"/>
      <c r="CO500" s="65"/>
      <c r="CP500" s="65"/>
      <c r="CQ500" s="65"/>
      <c r="CR500" s="65"/>
      <c r="CS500" s="65"/>
      <c r="CT500" s="65"/>
      <c r="CU500" s="65"/>
      <c r="CV500" s="65"/>
      <c r="CW500" s="65"/>
      <c r="CX500" s="65"/>
      <c r="CY500" s="65"/>
      <c r="CZ500" s="66"/>
    </row>
    <row r="501" spans="1:104" ht="14.25" customHeight="1">
      <c r="A501" s="65"/>
      <c r="B501" s="80"/>
      <c r="C501" s="66"/>
      <c r="D501" s="66"/>
      <c r="E501" s="66"/>
      <c r="F501" s="66"/>
      <c r="G501" s="66"/>
      <c r="H501" s="66"/>
      <c r="I501" s="66"/>
      <c r="J501" s="66"/>
      <c r="K501" s="66"/>
      <c r="L501" s="66"/>
      <c r="M501" s="66"/>
      <c r="N501" s="66"/>
      <c r="O501" s="66"/>
      <c r="P501" s="66"/>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c r="CN501" s="65"/>
      <c r="CO501" s="65"/>
      <c r="CP501" s="65"/>
      <c r="CQ501" s="65"/>
      <c r="CR501" s="65"/>
      <c r="CS501" s="65"/>
      <c r="CT501" s="65"/>
      <c r="CU501" s="65"/>
      <c r="CV501" s="65"/>
      <c r="CW501" s="65"/>
      <c r="CX501" s="65"/>
      <c r="CY501" s="65"/>
      <c r="CZ501" s="66"/>
    </row>
    <row r="502" spans="1:104" ht="14.25" customHeight="1">
      <c r="A502" s="65"/>
      <c r="B502" s="80"/>
      <c r="C502" s="66"/>
      <c r="D502" s="66"/>
      <c r="E502" s="66"/>
      <c r="F502" s="66"/>
      <c r="G502" s="66"/>
      <c r="H502" s="66"/>
      <c r="I502" s="66"/>
      <c r="J502" s="66"/>
      <c r="K502" s="66"/>
      <c r="L502" s="66"/>
      <c r="M502" s="66"/>
      <c r="N502" s="66"/>
      <c r="O502" s="66"/>
      <c r="P502" s="66"/>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c r="CD502" s="65"/>
      <c r="CE502" s="65"/>
      <c r="CF502" s="65"/>
      <c r="CG502" s="65"/>
      <c r="CH502" s="65"/>
      <c r="CI502" s="65"/>
      <c r="CJ502" s="65"/>
      <c r="CK502" s="65"/>
      <c r="CL502" s="65"/>
      <c r="CM502" s="65"/>
      <c r="CN502" s="65"/>
      <c r="CO502" s="65"/>
      <c r="CP502" s="65"/>
      <c r="CQ502" s="65"/>
      <c r="CR502" s="65"/>
      <c r="CS502" s="65"/>
      <c r="CT502" s="65"/>
      <c r="CU502" s="65"/>
      <c r="CV502" s="65"/>
      <c r="CW502" s="65"/>
      <c r="CX502" s="65"/>
      <c r="CY502" s="65"/>
      <c r="CZ502" s="66"/>
    </row>
    <row r="503" spans="1:104" ht="14.25" customHeight="1">
      <c r="A503" s="65"/>
      <c r="B503" s="80"/>
      <c r="C503" s="66"/>
      <c r="D503" s="66"/>
      <c r="E503" s="66"/>
      <c r="F503" s="66"/>
      <c r="G503" s="66"/>
      <c r="H503" s="66"/>
      <c r="I503" s="66"/>
      <c r="J503" s="66"/>
      <c r="K503" s="66"/>
      <c r="L503" s="66"/>
      <c r="M503" s="66"/>
      <c r="N503" s="66"/>
      <c r="O503" s="66"/>
      <c r="P503" s="66"/>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c r="CD503" s="65"/>
      <c r="CE503" s="65"/>
      <c r="CF503" s="65"/>
      <c r="CG503" s="65"/>
      <c r="CH503" s="65"/>
      <c r="CI503" s="65"/>
      <c r="CJ503" s="65"/>
      <c r="CK503" s="65"/>
      <c r="CL503" s="65"/>
      <c r="CM503" s="65"/>
      <c r="CN503" s="65"/>
      <c r="CO503" s="65"/>
      <c r="CP503" s="65"/>
      <c r="CQ503" s="65"/>
      <c r="CR503" s="65"/>
      <c r="CS503" s="65"/>
      <c r="CT503" s="65"/>
      <c r="CU503" s="65"/>
      <c r="CV503" s="65"/>
      <c r="CW503" s="65"/>
      <c r="CX503" s="65"/>
      <c r="CY503" s="65"/>
      <c r="CZ503" s="66"/>
    </row>
    <row r="504" spans="1:104" ht="14.25" customHeight="1">
      <c r="A504" s="65"/>
      <c r="B504" s="80"/>
      <c r="C504" s="66"/>
      <c r="D504" s="66"/>
      <c r="E504" s="66"/>
      <c r="F504" s="66"/>
      <c r="G504" s="66"/>
      <c r="H504" s="66"/>
      <c r="I504" s="66"/>
      <c r="J504" s="66"/>
      <c r="K504" s="66"/>
      <c r="L504" s="66"/>
      <c r="M504" s="66"/>
      <c r="N504" s="66"/>
      <c r="O504" s="66"/>
      <c r="P504" s="66"/>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6"/>
    </row>
    <row r="505" spans="1:104" ht="14.25" customHeight="1">
      <c r="A505" s="65"/>
      <c r="B505" s="80"/>
      <c r="C505" s="66"/>
      <c r="D505" s="66"/>
      <c r="E505" s="66"/>
      <c r="F505" s="66"/>
      <c r="G505" s="66"/>
      <c r="H505" s="66"/>
      <c r="I505" s="66"/>
      <c r="J505" s="66"/>
      <c r="K505" s="66"/>
      <c r="L505" s="66"/>
      <c r="M505" s="66"/>
      <c r="N505" s="66"/>
      <c r="O505" s="66"/>
      <c r="P505" s="66"/>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5"/>
      <c r="BL505" s="65"/>
      <c r="BM505" s="65"/>
      <c r="BN505" s="65"/>
      <c r="BO505" s="65"/>
      <c r="BP505" s="65"/>
      <c r="BQ505" s="65"/>
      <c r="BR505" s="65"/>
      <c r="BS505" s="65"/>
      <c r="BT505" s="65"/>
      <c r="BU505" s="65"/>
      <c r="BV505" s="65"/>
      <c r="BW505" s="65"/>
      <c r="BX505" s="65"/>
      <c r="BY505" s="65"/>
      <c r="BZ505" s="65"/>
      <c r="CA505" s="65"/>
      <c r="CB505" s="65"/>
      <c r="CC505" s="65"/>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6"/>
    </row>
    <row r="506" spans="1:104" ht="14.25" customHeight="1">
      <c r="A506" s="65"/>
      <c r="B506" s="80"/>
      <c r="C506" s="66"/>
      <c r="D506" s="66"/>
      <c r="E506" s="66"/>
      <c r="F506" s="66"/>
      <c r="G506" s="66"/>
      <c r="H506" s="66"/>
      <c r="I506" s="66"/>
      <c r="J506" s="66"/>
      <c r="K506" s="66"/>
      <c r="L506" s="66"/>
      <c r="M506" s="66"/>
      <c r="N506" s="66"/>
      <c r="O506" s="66"/>
      <c r="P506" s="66"/>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5"/>
      <c r="BL506" s="65"/>
      <c r="BM506" s="65"/>
      <c r="BN506" s="65"/>
      <c r="BO506" s="65"/>
      <c r="BP506" s="65"/>
      <c r="BQ506" s="65"/>
      <c r="BR506" s="65"/>
      <c r="BS506" s="65"/>
      <c r="BT506" s="65"/>
      <c r="BU506" s="65"/>
      <c r="BV506" s="65"/>
      <c r="BW506" s="65"/>
      <c r="BX506" s="65"/>
      <c r="BY506" s="65"/>
      <c r="BZ506" s="65"/>
      <c r="CA506" s="65"/>
      <c r="CB506" s="65"/>
      <c r="CC506" s="65"/>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6"/>
    </row>
    <row r="507" spans="1:104" ht="14.25" customHeight="1">
      <c r="A507" s="65"/>
      <c r="B507" s="80"/>
      <c r="C507" s="66"/>
      <c r="D507" s="66"/>
      <c r="E507" s="66"/>
      <c r="F507" s="66"/>
      <c r="G507" s="66"/>
      <c r="H507" s="66"/>
      <c r="I507" s="66"/>
      <c r="J507" s="66"/>
      <c r="K507" s="66"/>
      <c r="L507" s="66"/>
      <c r="M507" s="66"/>
      <c r="N507" s="66"/>
      <c r="O507" s="66"/>
      <c r="P507" s="66"/>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c r="BN507" s="65"/>
      <c r="BO507" s="65"/>
      <c r="BP507" s="65"/>
      <c r="BQ507" s="65"/>
      <c r="BR507" s="65"/>
      <c r="BS507" s="65"/>
      <c r="BT507" s="65"/>
      <c r="BU507" s="65"/>
      <c r="BV507" s="65"/>
      <c r="BW507" s="65"/>
      <c r="BX507" s="65"/>
      <c r="BY507" s="65"/>
      <c r="BZ507" s="65"/>
      <c r="CA507" s="65"/>
      <c r="CB507" s="65"/>
      <c r="CC507" s="65"/>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6"/>
    </row>
    <row r="508" spans="1:104" ht="14.25" customHeight="1">
      <c r="A508" s="65"/>
      <c r="B508" s="80"/>
      <c r="C508" s="66"/>
      <c r="D508" s="66"/>
      <c r="E508" s="66"/>
      <c r="F508" s="66"/>
      <c r="G508" s="66"/>
      <c r="H508" s="66"/>
      <c r="I508" s="66"/>
      <c r="J508" s="66"/>
      <c r="K508" s="66"/>
      <c r="L508" s="66"/>
      <c r="M508" s="66"/>
      <c r="N508" s="66"/>
      <c r="O508" s="66"/>
      <c r="P508" s="66"/>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6"/>
    </row>
    <row r="509" spans="1:104" ht="14.25" customHeight="1">
      <c r="A509" s="65"/>
      <c r="B509" s="80"/>
      <c r="C509" s="66"/>
      <c r="D509" s="66"/>
      <c r="E509" s="66"/>
      <c r="F509" s="66"/>
      <c r="G509" s="66"/>
      <c r="H509" s="66"/>
      <c r="I509" s="66"/>
      <c r="J509" s="66"/>
      <c r="K509" s="66"/>
      <c r="L509" s="66"/>
      <c r="M509" s="66"/>
      <c r="N509" s="66"/>
      <c r="O509" s="66"/>
      <c r="P509" s="66"/>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6"/>
    </row>
    <row r="510" spans="1:104" ht="14.25" customHeight="1">
      <c r="A510" s="65"/>
      <c r="B510" s="80"/>
      <c r="C510" s="66"/>
      <c r="D510" s="66"/>
      <c r="E510" s="66"/>
      <c r="F510" s="66"/>
      <c r="G510" s="66"/>
      <c r="H510" s="66"/>
      <c r="I510" s="66"/>
      <c r="J510" s="66"/>
      <c r="K510" s="66"/>
      <c r="L510" s="66"/>
      <c r="M510" s="66"/>
      <c r="N510" s="66"/>
      <c r="O510" s="66"/>
      <c r="P510" s="66"/>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6"/>
    </row>
    <row r="511" spans="1:104" ht="14.25" customHeight="1">
      <c r="A511" s="65"/>
      <c r="B511" s="80"/>
      <c r="C511" s="66"/>
      <c r="D511" s="66"/>
      <c r="E511" s="66"/>
      <c r="F511" s="66"/>
      <c r="G511" s="66"/>
      <c r="H511" s="66"/>
      <c r="I511" s="66"/>
      <c r="J511" s="66"/>
      <c r="K511" s="66"/>
      <c r="L511" s="66"/>
      <c r="M511" s="66"/>
      <c r="N511" s="66"/>
      <c r="O511" s="66"/>
      <c r="P511" s="66"/>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c r="BN511" s="65"/>
      <c r="BO511" s="65"/>
      <c r="BP511" s="65"/>
      <c r="BQ511" s="65"/>
      <c r="BR511" s="65"/>
      <c r="BS511" s="65"/>
      <c r="BT511" s="65"/>
      <c r="BU511" s="65"/>
      <c r="BV511" s="65"/>
      <c r="BW511" s="65"/>
      <c r="BX511" s="65"/>
      <c r="BY511" s="65"/>
      <c r="BZ511" s="65"/>
      <c r="CA511" s="65"/>
      <c r="CB511" s="65"/>
      <c r="CC511" s="65"/>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6"/>
    </row>
    <row r="512" spans="1:104" ht="14.25" customHeight="1">
      <c r="A512" s="65"/>
      <c r="B512" s="80"/>
      <c r="C512" s="66"/>
      <c r="D512" s="66"/>
      <c r="E512" s="66"/>
      <c r="F512" s="66"/>
      <c r="G512" s="66"/>
      <c r="H512" s="66"/>
      <c r="I512" s="66"/>
      <c r="J512" s="66"/>
      <c r="K512" s="66"/>
      <c r="L512" s="66"/>
      <c r="M512" s="66"/>
      <c r="N512" s="66"/>
      <c r="O512" s="66"/>
      <c r="P512" s="66"/>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6"/>
    </row>
    <row r="513" spans="1:104" ht="14.25" customHeight="1">
      <c r="A513" s="65"/>
      <c r="B513" s="80"/>
      <c r="C513" s="66"/>
      <c r="D513" s="66"/>
      <c r="E513" s="66"/>
      <c r="F513" s="66"/>
      <c r="G513" s="66"/>
      <c r="H513" s="66"/>
      <c r="I513" s="66"/>
      <c r="J513" s="66"/>
      <c r="K513" s="66"/>
      <c r="L513" s="66"/>
      <c r="M513" s="66"/>
      <c r="N513" s="66"/>
      <c r="O513" s="66"/>
      <c r="P513" s="66"/>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6"/>
    </row>
    <row r="514" spans="1:104" ht="14.25" customHeight="1">
      <c r="A514" s="65"/>
      <c r="B514" s="80"/>
      <c r="C514" s="66"/>
      <c r="D514" s="66"/>
      <c r="E514" s="66"/>
      <c r="F514" s="66"/>
      <c r="G514" s="66"/>
      <c r="H514" s="66"/>
      <c r="I514" s="66"/>
      <c r="J514" s="66"/>
      <c r="K514" s="66"/>
      <c r="L514" s="66"/>
      <c r="M514" s="66"/>
      <c r="N514" s="66"/>
      <c r="O514" s="66"/>
      <c r="P514" s="66"/>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c r="CD514" s="65"/>
      <c r="CE514" s="65"/>
      <c r="CF514" s="65"/>
      <c r="CG514" s="65"/>
      <c r="CH514" s="65"/>
      <c r="CI514" s="65"/>
      <c r="CJ514" s="65"/>
      <c r="CK514" s="65"/>
      <c r="CL514" s="65"/>
      <c r="CM514" s="65"/>
      <c r="CN514" s="65"/>
      <c r="CO514" s="65"/>
      <c r="CP514" s="65"/>
      <c r="CQ514" s="65"/>
      <c r="CR514" s="65"/>
      <c r="CS514" s="65"/>
      <c r="CT514" s="65"/>
      <c r="CU514" s="65"/>
      <c r="CV514" s="65"/>
      <c r="CW514" s="65"/>
      <c r="CX514" s="65"/>
      <c r="CY514" s="65"/>
      <c r="CZ514" s="66"/>
    </row>
    <row r="515" spans="1:104" ht="14.25" customHeight="1">
      <c r="A515" s="65"/>
      <c r="B515" s="80"/>
      <c r="C515" s="66"/>
      <c r="D515" s="66"/>
      <c r="E515" s="66"/>
      <c r="F515" s="66"/>
      <c r="G515" s="66"/>
      <c r="H515" s="66"/>
      <c r="I515" s="66"/>
      <c r="J515" s="66"/>
      <c r="K515" s="66"/>
      <c r="L515" s="66"/>
      <c r="M515" s="66"/>
      <c r="N515" s="66"/>
      <c r="O515" s="66"/>
      <c r="P515" s="66"/>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c r="CD515" s="65"/>
      <c r="CE515" s="65"/>
      <c r="CF515" s="65"/>
      <c r="CG515" s="65"/>
      <c r="CH515" s="65"/>
      <c r="CI515" s="65"/>
      <c r="CJ515" s="65"/>
      <c r="CK515" s="65"/>
      <c r="CL515" s="65"/>
      <c r="CM515" s="65"/>
      <c r="CN515" s="65"/>
      <c r="CO515" s="65"/>
      <c r="CP515" s="65"/>
      <c r="CQ515" s="65"/>
      <c r="CR515" s="65"/>
      <c r="CS515" s="65"/>
      <c r="CT515" s="65"/>
      <c r="CU515" s="65"/>
      <c r="CV515" s="65"/>
      <c r="CW515" s="65"/>
      <c r="CX515" s="65"/>
      <c r="CY515" s="65"/>
      <c r="CZ515" s="66"/>
    </row>
    <row r="516" spans="1:104" ht="14.25" customHeight="1">
      <c r="A516" s="65"/>
      <c r="B516" s="80"/>
      <c r="C516" s="66"/>
      <c r="D516" s="66"/>
      <c r="E516" s="66"/>
      <c r="F516" s="66"/>
      <c r="G516" s="66"/>
      <c r="H516" s="66"/>
      <c r="I516" s="66"/>
      <c r="J516" s="66"/>
      <c r="K516" s="66"/>
      <c r="L516" s="66"/>
      <c r="M516" s="66"/>
      <c r="N516" s="66"/>
      <c r="O516" s="66"/>
      <c r="P516" s="66"/>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6"/>
    </row>
    <row r="517" spans="1:104" ht="14.25" customHeight="1">
      <c r="A517" s="65"/>
      <c r="B517" s="80"/>
      <c r="C517" s="66"/>
      <c r="D517" s="66"/>
      <c r="E517" s="66"/>
      <c r="F517" s="66"/>
      <c r="G517" s="66"/>
      <c r="H517" s="66"/>
      <c r="I517" s="66"/>
      <c r="J517" s="66"/>
      <c r="K517" s="66"/>
      <c r="L517" s="66"/>
      <c r="M517" s="66"/>
      <c r="N517" s="66"/>
      <c r="O517" s="66"/>
      <c r="P517" s="66"/>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6"/>
    </row>
    <row r="518" spans="1:104" ht="14.25" customHeight="1">
      <c r="A518" s="65"/>
      <c r="B518" s="80"/>
      <c r="C518" s="66"/>
      <c r="D518" s="66"/>
      <c r="E518" s="66"/>
      <c r="F518" s="66"/>
      <c r="G518" s="66"/>
      <c r="H518" s="66"/>
      <c r="I518" s="66"/>
      <c r="J518" s="66"/>
      <c r="K518" s="66"/>
      <c r="L518" s="66"/>
      <c r="M518" s="66"/>
      <c r="N518" s="66"/>
      <c r="O518" s="66"/>
      <c r="P518" s="66"/>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6"/>
    </row>
    <row r="519" spans="1:104" ht="14.25" customHeight="1">
      <c r="A519" s="65"/>
      <c r="B519" s="80"/>
      <c r="C519" s="66"/>
      <c r="D519" s="66"/>
      <c r="E519" s="66"/>
      <c r="F519" s="66"/>
      <c r="G519" s="66"/>
      <c r="H519" s="66"/>
      <c r="I519" s="66"/>
      <c r="J519" s="66"/>
      <c r="K519" s="66"/>
      <c r="L519" s="66"/>
      <c r="M519" s="66"/>
      <c r="N519" s="66"/>
      <c r="O519" s="66"/>
      <c r="P519" s="66"/>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6"/>
    </row>
    <row r="520" spans="1:104" ht="14.25" customHeight="1">
      <c r="A520" s="65"/>
      <c r="B520" s="80"/>
      <c r="C520" s="66"/>
      <c r="D520" s="66"/>
      <c r="E520" s="66"/>
      <c r="F520" s="66"/>
      <c r="G520" s="66"/>
      <c r="H520" s="66"/>
      <c r="I520" s="66"/>
      <c r="J520" s="66"/>
      <c r="K520" s="66"/>
      <c r="L520" s="66"/>
      <c r="M520" s="66"/>
      <c r="N520" s="66"/>
      <c r="O520" s="66"/>
      <c r="P520" s="66"/>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6"/>
    </row>
    <row r="521" spans="1:104" ht="14.25" customHeight="1">
      <c r="A521" s="65"/>
      <c r="B521" s="80"/>
      <c r="C521" s="66"/>
      <c r="D521" s="66"/>
      <c r="E521" s="66"/>
      <c r="F521" s="66"/>
      <c r="G521" s="66"/>
      <c r="H521" s="66"/>
      <c r="I521" s="66"/>
      <c r="J521" s="66"/>
      <c r="K521" s="66"/>
      <c r="L521" s="66"/>
      <c r="M521" s="66"/>
      <c r="N521" s="66"/>
      <c r="O521" s="66"/>
      <c r="P521" s="66"/>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c r="CD521" s="65"/>
      <c r="CE521" s="65"/>
      <c r="CF521" s="65"/>
      <c r="CG521" s="65"/>
      <c r="CH521" s="65"/>
      <c r="CI521" s="65"/>
      <c r="CJ521" s="65"/>
      <c r="CK521" s="65"/>
      <c r="CL521" s="65"/>
      <c r="CM521" s="65"/>
      <c r="CN521" s="65"/>
      <c r="CO521" s="65"/>
      <c r="CP521" s="65"/>
      <c r="CQ521" s="65"/>
      <c r="CR521" s="65"/>
      <c r="CS521" s="65"/>
      <c r="CT521" s="65"/>
      <c r="CU521" s="65"/>
      <c r="CV521" s="65"/>
      <c r="CW521" s="65"/>
      <c r="CX521" s="65"/>
      <c r="CY521" s="65"/>
      <c r="CZ521" s="66"/>
    </row>
    <row r="522" spans="1:104" ht="14.25" customHeight="1">
      <c r="A522" s="65"/>
      <c r="B522" s="80"/>
      <c r="C522" s="66"/>
      <c r="D522" s="66"/>
      <c r="E522" s="66"/>
      <c r="F522" s="66"/>
      <c r="G522" s="66"/>
      <c r="H522" s="66"/>
      <c r="I522" s="66"/>
      <c r="J522" s="66"/>
      <c r="K522" s="66"/>
      <c r="L522" s="66"/>
      <c r="M522" s="66"/>
      <c r="N522" s="66"/>
      <c r="O522" s="66"/>
      <c r="P522" s="66"/>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5"/>
      <c r="BL522" s="65"/>
      <c r="BM522" s="65"/>
      <c r="BN522" s="65"/>
      <c r="BO522" s="65"/>
      <c r="BP522" s="65"/>
      <c r="BQ522" s="65"/>
      <c r="BR522" s="65"/>
      <c r="BS522" s="65"/>
      <c r="BT522" s="65"/>
      <c r="BU522" s="65"/>
      <c r="BV522" s="65"/>
      <c r="BW522" s="65"/>
      <c r="BX522" s="65"/>
      <c r="BY522" s="65"/>
      <c r="BZ522" s="65"/>
      <c r="CA522" s="65"/>
      <c r="CB522" s="65"/>
      <c r="CC522" s="65"/>
      <c r="CD522" s="65"/>
      <c r="CE522" s="65"/>
      <c r="CF522" s="65"/>
      <c r="CG522" s="65"/>
      <c r="CH522" s="65"/>
      <c r="CI522" s="65"/>
      <c r="CJ522" s="65"/>
      <c r="CK522" s="65"/>
      <c r="CL522" s="65"/>
      <c r="CM522" s="65"/>
      <c r="CN522" s="65"/>
      <c r="CO522" s="65"/>
      <c r="CP522" s="65"/>
      <c r="CQ522" s="65"/>
      <c r="CR522" s="65"/>
      <c r="CS522" s="65"/>
      <c r="CT522" s="65"/>
      <c r="CU522" s="65"/>
      <c r="CV522" s="65"/>
      <c r="CW522" s="65"/>
      <c r="CX522" s="65"/>
      <c r="CY522" s="65"/>
      <c r="CZ522" s="66"/>
    </row>
    <row r="523" spans="1:104" ht="14.25" customHeight="1">
      <c r="A523" s="65"/>
      <c r="B523" s="80"/>
      <c r="C523" s="66"/>
      <c r="D523" s="66"/>
      <c r="E523" s="66"/>
      <c r="F523" s="66"/>
      <c r="G523" s="66"/>
      <c r="H523" s="66"/>
      <c r="I523" s="66"/>
      <c r="J523" s="66"/>
      <c r="K523" s="66"/>
      <c r="L523" s="66"/>
      <c r="M523" s="66"/>
      <c r="N523" s="66"/>
      <c r="O523" s="66"/>
      <c r="P523" s="66"/>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c r="CD523" s="65"/>
      <c r="CE523" s="65"/>
      <c r="CF523" s="65"/>
      <c r="CG523" s="65"/>
      <c r="CH523" s="65"/>
      <c r="CI523" s="65"/>
      <c r="CJ523" s="65"/>
      <c r="CK523" s="65"/>
      <c r="CL523" s="65"/>
      <c r="CM523" s="65"/>
      <c r="CN523" s="65"/>
      <c r="CO523" s="65"/>
      <c r="CP523" s="65"/>
      <c r="CQ523" s="65"/>
      <c r="CR523" s="65"/>
      <c r="CS523" s="65"/>
      <c r="CT523" s="65"/>
      <c r="CU523" s="65"/>
      <c r="CV523" s="65"/>
      <c r="CW523" s="65"/>
      <c r="CX523" s="65"/>
      <c r="CY523" s="65"/>
      <c r="CZ523" s="66"/>
    </row>
    <row r="524" spans="1:104" ht="14.25" customHeight="1">
      <c r="A524" s="65"/>
      <c r="B524" s="80"/>
      <c r="C524" s="66"/>
      <c r="D524" s="66"/>
      <c r="E524" s="66"/>
      <c r="F524" s="66"/>
      <c r="G524" s="66"/>
      <c r="H524" s="66"/>
      <c r="I524" s="66"/>
      <c r="J524" s="66"/>
      <c r="K524" s="66"/>
      <c r="L524" s="66"/>
      <c r="M524" s="66"/>
      <c r="N524" s="66"/>
      <c r="O524" s="66"/>
      <c r="P524" s="66"/>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c r="CO524" s="65"/>
      <c r="CP524" s="65"/>
      <c r="CQ524" s="65"/>
      <c r="CR524" s="65"/>
      <c r="CS524" s="65"/>
      <c r="CT524" s="65"/>
      <c r="CU524" s="65"/>
      <c r="CV524" s="65"/>
      <c r="CW524" s="65"/>
      <c r="CX524" s="65"/>
      <c r="CY524" s="65"/>
      <c r="CZ524" s="66"/>
    </row>
    <row r="525" spans="1:104" ht="14.25" customHeight="1">
      <c r="A525" s="65"/>
      <c r="B525" s="80"/>
      <c r="C525" s="66"/>
      <c r="D525" s="66"/>
      <c r="E525" s="66"/>
      <c r="F525" s="66"/>
      <c r="G525" s="66"/>
      <c r="H525" s="66"/>
      <c r="I525" s="66"/>
      <c r="J525" s="66"/>
      <c r="K525" s="66"/>
      <c r="L525" s="66"/>
      <c r="M525" s="66"/>
      <c r="N525" s="66"/>
      <c r="O525" s="66"/>
      <c r="P525" s="66"/>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c r="CI525" s="65"/>
      <c r="CJ525" s="65"/>
      <c r="CK525" s="65"/>
      <c r="CL525" s="65"/>
      <c r="CM525" s="65"/>
      <c r="CN525" s="65"/>
      <c r="CO525" s="65"/>
      <c r="CP525" s="65"/>
      <c r="CQ525" s="65"/>
      <c r="CR525" s="65"/>
      <c r="CS525" s="65"/>
      <c r="CT525" s="65"/>
      <c r="CU525" s="65"/>
      <c r="CV525" s="65"/>
      <c r="CW525" s="65"/>
      <c r="CX525" s="65"/>
      <c r="CY525" s="65"/>
      <c r="CZ525" s="66"/>
    </row>
    <row r="526" spans="1:104" ht="14.25" customHeight="1">
      <c r="A526" s="65"/>
      <c r="B526" s="80"/>
      <c r="C526" s="66"/>
      <c r="D526" s="66"/>
      <c r="E526" s="66"/>
      <c r="F526" s="66"/>
      <c r="G526" s="66"/>
      <c r="H526" s="66"/>
      <c r="I526" s="66"/>
      <c r="J526" s="66"/>
      <c r="K526" s="66"/>
      <c r="L526" s="66"/>
      <c r="M526" s="66"/>
      <c r="N526" s="66"/>
      <c r="O526" s="66"/>
      <c r="P526" s="66"/>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c r="CD526" s="65"/>
      <c r="CE526" s="65"/>
      <c r="CF526" s="65"/>
      <c r="CG526" s="65"/>
      <c r="CH526" s="65"/>
      <c r="CI526" s="65"/>
      <c r="CJ526" s="65"/>
      <c r="CK526" s="65"/>
      <c r="CL526" s="65"/>
      <c r="CM526" s="65"/>
      <c r="CN526" s="65"/>
      <c r="CO526" s="65"/>
      <c r="CP526" s="65"/>
      <c r="CQ526" s="65"/>
      <c r="CR526" s="65"/>
      <c r="CS526" s="65"/>
      <c r="CT526" s="65"/>
      <c r="CU526" s="65"/>
      <c r="CV526" s="65"/>
      <c r="CW526" s="65"/>
      <c r="CX526" s="65"/>
      <c r="CY526" s="65"/>
      <c r="CZ526" s="66"/>
    </row>
    <row r="527" spans="1:104" ht="14.25" customHeight="1">
      <c r="A527" s="65"/>
      <c r="B527" s="80"/>
      <c r="C527" s="66"/>
      <c r="D527" s="66"/>
      <c r="E527" s="66"/>
      <c r="F527" s="66"/>
      <c r="G527" s="66"/>
      <c r="H527" s="66"/>
      <c r="I527" s="66"/>
      <c r="J527" s="66"/>
      <c r="K527" s="66"/>
      <c r="L527" s="66"/>
      <c r="M527" s="66"/>
      <c r="N527" s="66"/>
      <c r="O527" s="66"/>
      <c r="P527" s="66"/>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c r="CI527" s="65"/>
      <c r="CJ527" s="65"/>
      <c r="CK527" s="65"/>
      <c r="CL527" s="65"/>
      <c r="CM527" s="65"/>
      <c r="CN527" s="65"/>
      <c r="CO527" s="65"/>
      <c r="CP527" s="65"/>
      <c r="CQ527" s="65"/>
      <c r="CR527" s="65"/>
      <c r="CS527" s="65"/>
      <c r="CT527" s="65"/>
      <c r="CU527" s="65"/>
      <c r="CV527" s="65"/>
      <c r="CW527" s="65"/>
      <c r="CX527" s="65"/>
      <c r="CY527" s="65"/>
      <c r="CZ527" s="66"/>
    </row>
    <row r="528" spans="1:104" ht="14.25" customHeight="1">
      <c r="A528" s="65"/>
      <c r="B528" s="80"/>
      <c r="C528" s="66"/>
      <c r="D528" s="66"/>
      <c r="E528" s="66"/>
      <c r="F528" s="66"/>
      <c r="G528" s="66"/>
      <c r="H528" s="66"/>
      <c r="I528" s="66"/>
      <c r="J528" s="66"/>
      <c r="K528" s="66"/>
      <c r="L528" s="66"/>
      <c r="M528" s="66"/>
      <c r="N528" s="66"/>
      <c r="O528" s="66"/>
      <c r="P528" s="66"/>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c r="CI528" s="65"/>
      <c r="CJ528" s="65"/>
      <c r="CK528" s="65"/>
      <c r="CL528" s="65"/>
      <c r="CM528" s="65"/>
      <c r="CN528" s="65"/>
      <c r="CO528" s="65"/>
      <c r="CP528" s="65"/>
      <c r="CQ528" s="65"/>
      <c r="CR528" s="65"/>
      <c r="CS528" s="65"/>
      <c r="CT528" s="65"/>
      <c r="CU528" s="65"/>
      <c r="CV528" s="65"/>
      <c r="CW528" s="65"/>
      <c r="CX528" s="65"/>
      <c r="CY528" s="65"/>
      <c r="CZ528" s="66"/>
    </row>
    <row r="529" spans="1:104" ht="14.25" customHeight="1">
      <c r="A529" s="65"/>
      <c r="B529" s="80"/>
      <c r="C529" s="66"/>
      <c r="D529" s="66"/>
      <c r="E529" s="66"/>
      <c r="F529" s="66"/>
      <c r="G529" s="66"/>
      <c r="H529" s="66"/>
      <c r="I529" s="66"/>
      <c r="J529" s="66"/>
      <c r="K529" s="66"/>
      <c r="L529" s="66"/>
      <c r="M529" s="66"/>
      <c r="N529" s="66"/>
      <c r="O529" s="66"/>
      <c r="P529" s="66"/>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c r="CD529" s="65"/>
      <c r="CE529" s="65"/>
      <c r="CF529" s="65"/>
      <c r="CG529" s="65"/>
      <c r="CH529" s="65"/>
      <c r="CI529" s="65"/>
      <c r="CJ529" s="65"/>
      <c r="CK529" s="65"/>
      <c r="CL529" s="65"/>
      <c r="CM529" s="65"/>
      <c r="CN529" s="65"/>
      <c r="CO529" s="65"/>
      <c r="CP529" s="65"/>
      <c r="CQ529" s="65"/>
      <c r="CR529" s="65"/>
      <c r="CS529" s="65"/>
      <c r="CT529" s="65"/>
      <c r="CU529" s="65"/>
      <c r="CV529" s="65"/>
      <c r="CW529" s="65"/>
      <c r="CX529" s="65"/>
      <c r="CY529" s="65"/>
      <c r="CZ529" s="66"/>
    </row>
    <row r="530" spans="1:104" ht="14.25" customHeight="1">
      <c r="A530" s="65"/>
      <c r="B530" s="80"/>
      <c r="C530" s="66"/>
      <c r="D530" s="66"/>
      <c r="E530" s="66"/>
      <c r="F530" s="66"/>
      <c r="G530" s="66"/>
      <c r="H530" s="66"/>
      <c r="I530" s="66"/>
      <c r="J530" s="66"/>
      <c r="K530" s="66"/>
      <c r="L530" s="66"/>
      <c r="M530" s="66"/>
      <c r="N530" s="66"/>
      <c r="O530" s="66"/>
      <c r="P530" s="66"/>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c r="CD530" s="65"/>
      <c r="CE530" s="65"/>
      <c r="CF530" s="65"/>
      <c r="CG530" s="65"/>
      <c r="CH530" s="65"/>
      <c r="CI530" s="65"/>
      <c r="CJ530" s="65"/>
      <c r="CK530" s="65"/>
      <c r="CL530" s="65"/>
      <c r="CM530" s="65"/>
      <c r="CN530" s="65"/>
      <c r="CO530" s="65"/>
      <c r="CP530" s="65"/>
      <c r="CQ530" s="65"/>
      <c r="CR530" s="65"/>
      <c r="CS530" s="65"/>
      <c r="CT530" s="65"/>
      <c r="CU530" s="65"/>
      <c r="CV530" s="65"/>
      <c r="CW530" s="65"/>
      <c r="CX530" s="65"/>
      <c r="CY530" s="65"/>
      <c r="CZ530" s="66"/>
    </row>
    <row r="531" spans="1:104" ht="14.25" customHeight="1">
      <c r="A531" s="65"/>
      <c r="B531" s="80"/>
      <c r="C531" s="66"/>
      <c r="D531" s="66"/>
      <c r="E531" s="66"/>
      <c r="F531" s="66"/>
      <c r="G531" s="66"/>
      <c r="H531" s="66"/>
      <c r="I531" s="66"/>
      <c r="J531" s="66"/>
      <c r="K531" s="66"/>
      <c r="L531" s="66"/>
      <c r="M531" s="66"/>
      <c r="N531" s="66"/>
      <c r="O531" s="66"/>
      <c r="P531" s="66"/>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c r="CD531" s="65"/>
      <c r="CE531" s="65"/>
      <c r="CF531" s="65"/>
      <c r="CG531" s="65"/>
      <c r="CH531" s="65"/>
      <c r="CI531" s="65"/>
      <c r="CJ531" s="65"/>
      <c r="CK531" s="65"/>
      <c r="CL531" s="65"/>
      <c r="CM531" s="65"/>
      <c r="CN531" s="65"/>
      <c r="CO531" s="65"/>
      <c r="CP531" s="65"/>
      <c r="CQ531" s="65"/>
      <c r="CR531" s="65"/>
      <c r="CS531" s="65"/>
      <c r="CT531" s="65"/>
      <c r="CU531" s="65"/>
      <c r="CV531" s="65"/>
      <c r="CW531" s="65"/>
      <c r="CX531" s="65"/>
      <c r="CY531" s="65"/>
      <c r="CZ531" s="66"/>
    </row>
    <row r="532" spans="1:104" ht="14.25" customHeight="1">
      <c r="A532" s="65"/>
      <c r="B532" s="80"/>
      <c r="C532" s="66"/>
      <c r="D532" s="66"/>
      <c r="E532" s="66"/>
      <c r="F532" s="66"/>
      <c r="G532" s="66"/>
      <c r="H532" s="66"/>
      <c r="I532" s="66"/>
      <c r="J532" s="66"/>
      <c r="K532" s="66"/>
      <c r="L532" s="66"/>
      <c r="M532" s="66"/>
      <c r="N532" s="66"/>
      <c r="O532" s="66"/>
      <c r="P532" s="66"/>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c r="CD532" s="65"/>
      <c r="CE532" s="65"/>
      <c r="CF532" s="65"/>
      <c r="CG532" s="65"/>
      <c r="CH532" s="65"/>
      <c r="CI532" s="65"/>
      <c r="CJ532" s="65"/>
      <c r="CK532" s="65"/>
      <c r="CL532" s="65"/>
      <c r="CM532" s="65"/>
      <c r="CN532" s="65"/>
      <c r="CO532" s="65"/>
      <c r="CP532" s="65"/>
      <c r="CQ532" s="65"/>
      <c r="CR532" s="65"/>
      <c r="CS532" s="65"/>
      <c r="CT532" s="65"/>
      <c r="CU532" s="65"/>
      <c r="CV532" s="65"/>
      <c r="CW532" s="65"/>
      <c r="CX532" s="65"/>
      <c r="CY532" s="65"/>
      <c r="CZ532" s="66"/>
    </row>
    <row r="533" spans="1:104" ht="14.25" customHeight="1">
      <c r="A533" s="65"/>
      <c r="B533" s="80"/>
      <c r="C533" s="66"/>
      <c r="D533" s="66"/>
      <c r="E533" s="66"/>
      <c r="F533" s="66"/>
      <c r="G533" s="66"/>
      <c r="H533" s="66"/>
      <c r="I533" s="66"/>
      <c r="J533" s="66"/>
      <c r="K533" s="66"/>
      <c r="L533" s="66"/>
      <c r="M533" s="66"/>
      <c r="N533" s="66"/>
      <c r="O533" s="66"/>
      <c r="P533" s="66"/>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6"/>
    </row>
    <row r="534" spans="1:104" ht="14.25" customHeight="1">
      <c r="A534" s="65"/>
      <c r="B534" s="80"/>
      <c r="C534" s="66"/>
      <c r="D534" s="66"/>
      <c r="E534" s="66"/>
      <c r="F534" s="66"/>
      <c r="G534" s="66"/>
      <c r="H534" s="66"/>
      <c r="I534" s="66"/>
      <c r="J534" s="66"/>
      <c r="K534" s="66"/>
      <c r="L534" s="66"/>
      <c r="M534" s="66"/>
      <c r="N534" s="66"/>
      <c r="O534" s="66"/>
      <c r="P534" s="66"/>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6"/>
    </row>
    <row r="535" spans="1:104" ht="14.25" customHeight="1">
      <c r="A535" s="65"/>
      <c r="B535" s="80"/>
      <c r="C535" s="66"/>
      <c r="D535" s="66"/>
      <c r="E535" s="66"/>
      <c r="F535" s="66"/>
      <c r="G535" s="66"/>
      <c r="H535" s="66"/>
      <c r="I535" s="66"/>
      <c r="J535" s="66"/>
      <c r="K535" s="66"/>
      <c r="L535" s="66"/>
      <c r="M535" s="66"/>
      <c r="N535" s="66"/>
      <c r="O535" s="66"/>
      <c r="P535" s="66"/>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6"/>
    </row>
    <row r="536" spans="1:104" ht="14.25" customHeight="1">
      <c r="A536" s="65"/>
      <c r="B536" s="80"/>
      <c r="C536" s="66"/>
      <c r="D536" s="66"/>
      <c r="E536" s="66"/>
      <c r="F536" s="66"/>
      <c r="G536" s="66"/>
      <c r="H536" s="66"/>
      <c r="I536" s="66"/>
      <c r="J536" s="66"/>
      <c r="K536" s="66"/>
      <c r="L536" s="66"/>
      <c r="M536" s="66"/>
      <c r="N536" s="66"/>
      <c r="O536" s="66"/>
      <c r="P536" s="66"/>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6"/>
    </row>
    <row r="537" spans="1:104" ht="14.25" customHeight="1">
      <c r="A537" s="65"/>
      <c r="B537" s="80"/>
      <c r="C537" s="66"/>
      <c r="D537" s="66"/>
      <c r="E537" s="66"/>
      <c r="F537" s="66"/>
      <c r="G537" s="66"/>
      <c r="H537" s="66"/>
      <c r="I537" s="66"/>
      <c r="J537" s="66"/>
      <c r="K537" s="66"/>
      <c r="L537" s="66"/>
      <c r="M537" s="66"/>
      <c r="N537" s="66"/>
      <c r="O537" s="66"/>
      <c r="P537" s="66"/>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6"/>
    </row>
    <row r="538" spans="1:104" ht="14.25" customHeight="1">
      <c r="A538" s="65"/>
      <c r="B538" s="80"/>
      <c r="C538" s="66"/>
      <c r="D538" s="66"/>
      <c r="E538" s="66"/>
      <c r="F538" s="66"/>
      <c r="G538" s="66"/>
      <c r="H538" s="66"/>
      <c r="I538" s="66"/>
      <c r="J538" s="66"/>
      <c r="K538" s="66"/>
      <c r="L538" s="66"/>
      <c r="M538" s="66"/>
      <c r="N538" s="66"/>
      <c r="O538" s="66"/>
      <c r="P538" s="66"/>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c r="CD538" s="65"/>
      <c r="CE538" s="65"/>
      <c r="CF538" s="65"/>
      <c r="CG538" s="65"/>
      <c r="CH538" s="65"/>
      <c r="CI538" s="65"/>
      <c r="CJ538" s="65"/>
      <c r="CK538" s="65"/>
      <c r="CL538" s="65"/>
      <c r="CM538" s="65"/>
      <c r="CN538" s="65"/>
      <c r="CO538" s="65"/>
      <c r="CP538" s="65"/>
      <c r="CQ538" s="65"/>
      <c r="CR538" s="65"/>
      <c r="CS538" s="65"/>
      <c r="CT538" s="65"/>
      <c r="CU538" s="65"/>
      <c r="CV538" s="65"/>
      <c r="CW538" s="65"/>
      <c r="CX538" s="65"/>
      <c r="CY538" s="65"/>
      <c r="CZ538" s="66"/>
    </row>
    <row r="539" spans="1:104" ht="14.25" customHeight="1">
      <c r="A539" s="65"/>
      <c r="B539" s="80"/>
      <c r="C539" s="66"/>
      <c r="D539" s="66"/>
      <c r="E539" s="66"/>
      <c r="F539" s="66"/>
      <c r="G539" s="66"/>
      <c r="H539" s="66"/>
      <c r="I539" s="66"/>
      <c r="J539" s="66"/>
      <c r="K539" s="66"/>
      <c r="L539" s="66"/>
      <c r="M539" s="66"/>
      <c r="N539" s="66"/>
      <c r="O539" s="66"/>
      <c r="P539" s="66"/>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c r="CI539" s="65"/>
      <c r="CJ539" s="65"/>
      <c r="CK539" s="65"/>
      <c r="CL539" s="65"/>
      <c r="CM539" s="65"/>
      <c r="CN539" s="65"/>
      <c r="CO539" s="65"/>
      <c r="CP539" s="65"/>
      <c r="CQ539" s="65"/>
      <c r="CR539" s="65"/>
      <c r="CS539" s="65"/>
      <c r="CT539" s="65"/>
      <c r="CU539" s="65"/>
      <c r="CV539" s="65"/>
      <c r="CW539" s="65"/>
      <c r="CX539" s="65"/>
      <c r="CY539" s="65"/>
      <c r="CZ539" s="66"/>
    </row>
    <row r="540" spans="1:104" ht="14.25" customHeight="1">
      <c r="A540" s="65"/>
      <c r="B540" s="80"/>
      <c r="C540" s="66"/>
      <c r="D540" s="66"/>
      <c r="E540" s="66"/>
      <c r="F540" s="66"/>
      <c r="G540" s="66"/>
      <c r="H540" s="66"/>
      <c r="I540" s="66"/>
      <c r="J540" s="66"/>
      <c r="K540" s="66"/>
      <c r="L540" s="66"/>
      <c r="M540" s="66"/>
      <c r="N540" s="66"/>
      <c r="O540" s="66"/>
      <c r="P540" s="66"/>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c r="CD540" s="65"/>
      <c r="CE540" s="65"/>
      <c r="CF540" s="65"/>
      <c r="CG540" s="65"/>
      <c r="CH540" s="65"/>
      <c r="CI540" s="65"/>
      <c r="CJ540" s="65"/>
      <c r="CK540" s="65"/>
      <c r="CL540" s="65"/>
      <c r="CM540" s="65"/>
      <c r="CN540" s="65"/>
      <c r="CO540" s="65"/>
      <c r="CP540" s="65"/>
      <c r="CQ540" s="65"/>
      <c r="CR540" s="65"/>
      <c r="CS540" s="65"/>
      <c r="CT540" s="65"/>
      <c r="CU540" s="65"/>
      <c r="CV540" s="65"/>
      <c r="CW540" s="65"/>
      <c r="CX540" s="65"/>
      <c r="CY540" s="65"/>
      <c r="CZ540" s="66"/>
    </row>
    <row r="541" spans="1:104" ht="14.25" customHeight="1">
      <c r="A541" s="65"/>
      <c r="B541" s="80"/>
      <c r="C541" s="66"/>
      <c r="D541" s="66"/>
      <c r="E541" s="66"/>
      <c r="F541" s="66"/>
      <c r="G541" s="66"/>
      <c r="H541" s="66"/>
      <c r="I541" s="66"/>
      <c r="J541" s="66"/>
      <c r="K541" s="66"/>
      <c r="L541" s="66"/>
      <c r="M541" s="66"/>
      <c r="N541" s="66"/>
      <c r="O541" s="66"/>
      <c r="P541" s="66"/>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c r="CD541" s="65"/>
      <c r="CE541" s="65"/>
      <c r="CF541" s="65"/>
      <c r="CG541" s="65"/>
      <c r="CH541" s="65"/>
      <c r="CI541" s="65"/>
      <c r="CJ541" s="65"/>
      <c r="CK541" s="65"/>
      <c r="CL541" s="65"/>
      <c r="CM541" s="65"/>
      <c r="CN541" s="65"/>
      <c r="CO541" s="65"/>
      <c r="CP541" s="65"/>
      <c r="CQ541" s="65"/>
      <c r="CR541" s="65"/>
      <c r="CS541" s="65"/>
      <c r="CT541" s="65"/>
      <c r="CU541" s="65"/>
      <c r="CV541" s="65"/>
      <c r="CW541" s="65"/>
      <c r="CX541" s="65"/>
      <c r="CY541" s="65"/>
      <c r="CZ541" s="66"/>
    </row>
    <row r="542" spans="1:104" ht="14.25" customHeight="1">
      <c r="A542" s="65"/>
      <c r="B542" s="80"/>
      <c r="C542" s="66"/>
      <c r="D542" s="66"/>
      <c r="E542" s="66"/>
      <c r="F542" s="66"/>
      <c r="G542" s="66"/>
      <c r="H542" s="66"/>
      <c r="I542" s="66"/>
      <c r="J542" s="66"/>
      <c r="K542" s="66"/>
      <c r="L542" s="66"/>
      <c r="M542" s="66"/>
      <c r="N542" s="66"/>
      <c r="O542" s="66"/>
      <c r="P542" s="66"/>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c r="CD542" s="65"/>
      <c r="CE542" s="65"/>
      <c r="CF542" s="65"/>
      <c r="CG542" s="65"/>
      <c r="CH542" s="65"/>
      <c r="CI542" s="65"/>
      <c r="CJ542" s="65"/>
      <c r="CK542" s="65"/>
      <c r="CL542" s="65"/>
      <c r="CM542" s="65"/>
      <c r="CN542" s="65"/>
      <c r="CO542" s="65"/>
      <c r="CP542" s="65"/>
      <c r="CQ542" s="65"/>
      <c r="CR542" s="65"/>
      <c r="CS542" s="65"/>
      <c r="CT542" s="65"/>
      <c r="CU542" s="65"/>
      <c r="CV542" s="65"/>
      <c r="CW542" s="65"/>
      <c r="CX542" s="65"/>
      <c r="CY542" s="65"/>
      <c r="CZ542" s="66"/>
    </row>
    <row r="543" spans="1:104" ht="14.25" customHeight="1">
      <c r="A543" s="65"/>
      <c r="B543" s="80"/>
      <c r="C543" s="66"/>
      <c r="D543" s="66"/>
      <c r="E543" s="66"/>
      <c r="F543" s="66"/>
      <c r="G543" s="66"/>
      <c r="H543" s="66"/>
      <c r="I543" s="66"/>
      <c r="J543" s="66"/>
      <c r="K543" s="66"/>
      <c r="L543" s="66"/>
      <c r="M543" s="66"/>
      <c r="N543" s="66"/>
      <c r="O543" s="66"/>
      <c r="P543" s="66"/>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c r="CI543" s="65"/>
      <c r="CJ543" s="65"/>
      <c r="CK543" s="65"/>
      <c r="CL543" s="65"/>
      <c r="CM543" s="65"/>
      <c r="CN543" s="65"/>
      <c r="CO543" s="65"/>
      <c r="CP543" s="65"/>
      <c r="CQ543" s="65"/>
      <c r="CR543" s="65"/>
      <c r="CS543" s="65"/>
      <c r="CT543" s="65"/>
      <c r="CU543" s="65"/>
      <c r="CV543" s="65"/>
      <c r="CW543" s="65"/>
      <c r="CX543" s="65"/>
      <c r="CY543" s="65"/>
      <c r="CZ543" s="66"/>
    </row>
    <row r="544" spans="1:104" ht="14.25" customHeight="1">
      <c r="A544" s="65"/>
      <c r="B544" s="80"/>
      <c r="C544" s="66"/>
      <c r="D544" s="66"/>
      <c r="E544" s="66"/>
      <c r="F544" s="66"/>
      <c r="G544" s="66"/>
      <c r="H544" s="66"/>
      <c r="I544" s="66"/>
      <c r="J544" s="66"/>
      <c r="K544" s="66"/>
      <c r="L544" s="66"/>
      <c r="M544" s="66"/>
      <c r="N544" s="66"/>
      <c r="O544" s="66"/>
      <c r="P544" s="66"/>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6"/>
    </row>
    <row r="545" spans="1:104" ht="14.25" customHeight="1">
      <c r="A545" s="65"/>
      <c r="B545" s="80"/>
      <c r="C545" s="66"/>
      <c r="D545" s="66"/>
      <c r="E545" s="66"/>
      <c r="F545" s="66"/>
      <c r="G545" s="66"/>
      <c r="H545" s="66"/>
      <c r="I545" s="66"/>
      <c r="J545" s="66"/>
      <c r="K545" s="66"/>
      <c r="L545" s="66"/>
      <c r="M545" s="66"/>
      <c r="N545" s="66"/>
      <c r="O545" s="66"/>
      <c r="P545" s="66"/>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c r="CD545" s="65"/>
      <c r="CE545" s="65"/>
      <c r="CF545" s="65"/>
      <c r="CG545" s="65"/>
      <c r="CH545" s="65"/>
      <c r="CI545" s="65"/>
      <c r="CJ545" s="65"/>
      <c r="CK545" s="65"/>
      <c r="CL545" s="65"/>
      <c r="CM545" s="65"/>
      <c r="CN545" s="65"/>
      <c r="CO545" s="65"/>
      <c r="CP545" s="65"/>
      <c r="CQ545" s="65"/>
      <c r="CR545" s="65"/>
      <c r="CS545" s="65"/>
      <c r="CT545" s="65"/>
      <c r="CU545" s="65"/>
      <c r="CV545" s="65"/>
      <c r="CW545" s="65"/>
      <c r="CX545" s="65"/>
      <c r="CY545" s="65"/>
      <c r="CZ545" s="66"/>
    </row>
    <row r="546" spans="1:104" ht="14.25" customHeight="1">
      <c r="A546" s="65"/>
      <c r="B546" s="80"/>
      <c r="C546" s="66"/>
      <c r="D546" s="66"/>
      <c r="E546" s="66"/>
      <c r="F546" s="66"/>
      <c r="G546" s="66"/>
      <c r="H546" s="66"/>
      <c r="I546" s="66"/>
      <c r="J546" s="66"/>
      <c r="K546" s="66"/>
      <c r="L546" s="66"/>
      <c r="M546" s="66"/>
      <c r="N546" s="66"/>
      <c r="O546" s="66"/>
      <c r="P546" s="66"/>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c r="CD546" s="65"/>
      <c r="CE546" s="65"/>
      <c r="CF546" s="65"/>
      <c r="CG546" s="65"/>
      <c r="CH546" s="65"/>
      <c r="CI546" s="65"/>
      <c r="CJ546" s="65"/>
      <c r="CK546" s="65"/>
      <c r="CL546" s="65"/>
      <c r="CM546" s="65"/>
      <c r="CN546" s="65"/>
      <c r="CO546" s="65"/>
      <c r="CP546" s="65"/>
      <c r="CQ546" s="65"/>
      <c r="CR546" s="65"/>
      <c r="CS546" s="65"/>
      <c r="CT546" s="65"/>
      <c r="CU546" s="65"/>
      <c r="CV546" s="65"/>
      <c r="CW546" s="65"/>
      <c r="CX546" s="65"/>
      <c r="CY546" s="65"/>
      <c r="CZ546" s="66"/>
    </row>
    <row r="547" spans="1:104" ht="14.25" customHeight="1">
      <c r="A547" s="65"/>
      <c r="B547" s="80"/>
      <c r="C547" s="66"/>
      <c r="D547" s="66"/>
      <c r="E547" s="66"/>
      <c r="F547" s="66"/>
      <c r="G547" s="66"/>
      <c r="H547" s="66"/>
      <c r="I547" s="66"/>
      <c r="J547" s="66"/>
      <c r="K547" s="66"/>
      <c r="L547" s="66"/>
      <c r="M547" s="66"/>
      <c r="N547" s="66"/>
      <c r="O547" s="66"/>
      <c r="P547" s="66"/>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c r="CI547" s="65"/>
      <c r="CJ547" s="65"/>
      <c r="CK547" s="65"/>
      <c r="CL547" s="65"/>
      <c r="CM547" s="65"/>
      <c r="CN547" s="65"/>
      <c r="CO547" s="65"/>
      <c r="CP547" s="65"/>
      <c r="CQ547" s="65"/>
      <c r="CR547" s="65"/>
      <c r="CS547" s="65"/>
      <c r="CT547" s="65"/>
      <c r="CU547" s="65"/>
      <c r="CV547" s="65"/>
      <c r="CW547" s="65"/>
      <c r="CX547" s="65"/>
      <c r="CY547" s="65"/>
      <c r="CZ547" s="66"/>
    </row>
    <row r="548" spans="1:104" ht="14.25" customHeight="1">
      <c r="A548" s="65"/>
      <c r="B548" s="80"/>
      <c r="C548" s="66"/>
      <c r="D548" s="66"/>
      <c r="E548" s="66"/>
      <c r="F548" s="66"/>
      <c r="G548" s="66"/>
      <c r="H548" s="66"/>
      <c r="I548" s="66"/>
      <c r="J548" s="66"/>
      <c r="K548" s="66"/>
      <c r="L548" s="66"/>
      <c r="M548" s="66"/>
      <c r="N548" s="66"/>
      <c r="O548" s="66"/>
      <c r="P548" s="66"/>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c r="CI548" s="65"/>
      <c r="CJ548" s="65"/>
      <c r="CK548" s="65"/>
      <c r="CL548" s="65"/>
      <c r="CM548" s="65"/>
      <c r="CN548" s="65"/>
      <c r="CO548" s="65"/>
      <c r="CP548" s="65"/>
      <c r="CQ548" s="65"/>
      <c r="CR548" s="65"/>
      <c r="CS548" s="65"/>
      <c r="CT548" s="65"/>
      <c r="CU548" s="65"/>
      <c r="CV548" s="65"/>
      <c r="CW548" s="65"/>
      <c r="CX548" s="65"/>
      <c r="CY548" s="65"/>
      <c r="CZ548" s="66"/>
    </row>
    <row r="549" spans="1:104" ht="14.25" customHeight="1">
      <c r="A549" s="65"/>
      <c r="B549" s="80"/>
      <c r="C549" s="66"/>
      <c r="D549" s="66"/>
      <c r="E549" s="66"/>
      <c r="F549" s="66"/>
      <c r="G549" s="66"/>
      <c r="H549" s="66"/>
      <c r="I549" s="66"/>
      <c r="J549" s="66"/>
      <c r="K549" s="66"/>
      <c r="L549" s="66"/>
      <c r="M549" s="66"/>
      <c r="N549" s="66"/>
      <c r="O549" s="66"/>
      <c r="P549" s="66"/>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c r="CI549" s="65"/>
      <c r="CJ549" s="65"/>
      <c r="CK549" s="65"/>
      <c r="CL549" s="65"/>
      <c r="CM549" s="65"/>
      <c r="CN549" s="65"/>
      <c r="CO549" s="65"/>
      <c r="CP549" s="65"/>
      <c r="CQ549" s="65"/>
      <c r="CR549" s="65"/>
      <c r="CS549" s="65"/>
      <c r="CT549" s="65"/>
      <c r="CU549" s="65"/>
      <c r="CV549" s="65"/>
      <c r="CW549" s="65"/>
      <c r="CX549" s="65"/>
      <c r="CY549" s="65"/>
      <c r="CZ549" s="66"/>
    </row>
    <row r="550" spans="1:104" ht="14.25" customHeight="1">
      <c r="A550" s="65"/>
      <c r="B550" s="80"/>
      <c r="C550" s="66"/>
      <c r="D550" s="66"/>
      <c r="E550" s="66"/>
      <c r="F550" s="66"/>
      <c r="G550" s="66"/>
      <c r="H550" s="66"/>
      <c r="I550" s="66"/>
      <c r="J550" s="66"/>
      <c r="K550" s="66"/>
      <c r="L550" s="66"/>
      <c r="M550" s="66"/>
      <c r="N550" s="66"/>
      <c r="O550" s="66"/>
      <c r="P550" s="66"/>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c r="CI550" s="65"/>
      <c r="CJ550" s="65"/>
      <c r="CK550" s="65"/>
      <c r="CL550" s="65"/>
      <c r="CM550" s="65"/>
      <c r="CN550" s="65"/>
      <c r="CO550" s="65"/>
      <c r="CP550" s="65"/>
      <c r="CQ550" s="65"/>
      <c r="CR550" s="65"/>
      <c r="CS550" s="65"/>
      <c r="CT550" s="65"/>
      <c r="CU550" s="65"/>
      <c r="CV550" s="65"/>
      <c r="CW550" s="65"/>
      <c r="CX550" s="65"/>
      <c r="CY550" s="65"/>
      <c r="CZ550" s="66"/>
    </row>
    <row r="551" spans="1:104" ht="14.25" customHeight="1">
      <c r="A551" s="65"/>
      <c r="B551" s="80"/>
      <c r="C551" s="66"/>
      <c r="D551" s="66"/>
      <c r="E551" s="66"/>
      <c r="F551" s="66"/>
      <c r="G551" s="66"/>
      <c r="H551" s="66"/>
      <c r="I551" s="66"/>
      <c r="J551" s="66"/>
      <c r="K551" s="66"/>
      <c r="L551" s="66"/>
      <c r="M551" s="66"/>
      <c r="N551" s="66"/>
      <c r="O551" s="66"/>
      <c r="P551" s="66"/>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c r="CI551" s="65"/>
      <c r="CJ551" s="65"/>
      <c r="CK551" s="65"/>
      <c r="CL551" s="65"/>
      <c r="CM551" s="65"/>
      <c r="CN551" s="65"/>
      <c r="CO551" s="65"/>
      <c r="CP551" s="65"/>
      <c r="CQ551" s="65"/>
      <c r="CR551" s="65"/>
      <c r="CS551" s="65"/>
      <c r="CT551" s="65"/>
      <c r="CU551" s="65"/>
      <c r="CV551" s="65"/>
      <c r="CW551" s="65"/>
      <c r="CX551" s="65"/>
      <c r="CY551" s="65"/>
      <c r="CZ551" s="66"/>
    </row>
    <row r="552" spans="1:104" ht="14.25" customHeight="1">
      <c r="A552" s="65"/>
      <c r="B552" s="80"/>
      <c r="C552" s="66"/>
      <c r="D552" s="66"/>
      <c r="E552" s="66"/>
      <c r="F552" s="66"/>
      <c r="G552" s="66"/>
      <c r="H552" s="66"/>
      <c r="I552" s="66"/>
      <c r="J552" s="66"/>
      <c r="K552" s="66"/>
      <c r="L552" s="66"/>
      <c r="M552" s="66"/>
      <c r="N552" s="66"/>
      <c r="O552" s="66"/>
      <c r="P552" s="66"/>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c r="CI552" s="65"/>
      <c r="CJ552" s="65"/>
      <c r="CK552" s="65"/>
      <c r="CL552" s="65"/>
      <c r="CM552" s="65"/>
      <c r="CN552" s="65"/>
      <c r="CO552" s="65"/>
      <c r="CP552" s="65"/>
      <c r="CQ552" s="65"/>
      <c r="CR552" s="65"/>
      <c r="CS552" s="65"/>
      <c r="CT552" s="65"/>
      <c r="CU552" s="65"/>
      <c r="CV552" s="65"/>
      <c r="CW552" s="65"/>
      <c r="CX552" s="65"/>
      <c r="CY552" s="65"/>
      <c r="CZ552" s="66"/>
    </row>
    <row r="553" spans="1:104" ht="14.25" customHeight="1">
      <c r="A553" s="65"/>
      <c r="B553" s="80"/>
      <c r="C553" s="66"/>
      <c r="D553" s="66"/>
      <c r="E553" s="66"/>
      <c r="F553" s="66"/>
      <c r="G553" s="66"/>
      <c r="H553" s="66"/>
      <c r="I553" s="66"/>
      <c r="J553" s="66"/>
      <c r="K553" s="66"/>
      <c r="L553" s="66"/>
      <c r="M553" s="66"/>
      <c r="N553" s="66"/>
      <c r="O553" s="66"/>
      <c r="P553" s="66"/>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c r="CD553" s="65"/>
      <c r="CE553" s="65"/>
      <c r="CF553" s="65"/>
      <c r="CG553" s="65"/>
      <c r="CH553" s="65"/>
      <c r="CI553" s="65"/>
      <c r="CJ553" s="65"/>
      <c r="CK553" s="65"/>
      <c r="CL553" s="65"/>
      <c r="CM553" s="65"/>
      <c r="CN553" s="65"/>
      <c r="CO553" s="65"/>
      <c r="CP553" s="65"/>
      <c r="CQ553" s="65"/>
      <c r="CR553" s="65"/>
      <c r="CS553" s="65"/>
      <c r="CT553" s="65"/>
      <c r="CU553" s="65"/>
      <c r="CV553" s="65"/>
      <c r="CW553" s="65"/>
      <c r="CX553" s="65"/>
      <c r="CY553" s="65"/>
      <c r="CZ553" s="66"/>
    </row>
    <row r="554" spans="1:104" ht="14.25" customHeight="1">
      <c r="A554" s="65"/>
      <c r="B554" s="80"/>
      <c r="C554" s="66"/>
      <c r="D554" s="66"/>
      <c r="E554" s="66"/>
      <c r="F554" s="66"/>
      <c r="G554" s="66"/>
      <c r="H554" s="66"/>
      <c r="I554" s="66"/>
      <c r="J554" s="66"/>
      <c r="K554" s="66"/>
      <c r="L554" s="66"/>
      <c r="M554" s="66"/>
      <c r="N554" s="66"/>
      <c r="O554" s="66"/>
      <c r="P554" s="66"/>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c r="CD554" s="65"/>
      <c r="CE554" s="65"/>
      <c r="CF554" s="65"/>
      <c r="CG554" s="65"/>
      <c r="CH554" s="65"/>
      <c r="CI554" s="65"/>
      <c r="CJ554" s="65"/>
      <c r="CK554" s="65"/>
      <c r="CL554" s="65"/>
      <c r="CM554" s="65"/>
      <c r="CN554" s="65"/>
      <c r="CO554" s="65"/>
      <c r="CP554" s="65"/>
      <c r="CQ554" s="65"/>
      <c r="CR554" s="65"/>
      <c r="CS554" s="65"/>
      <c r="CT554" s="65"/>
      <c r="CU554" s="65"/>
      <c r="CV554" s="65"/>
      <c r="CW554" s="65"/>
      <c r="CX554" s="65"/>
      <c r="CY554" s="65"/>
      <c r="CZ554" s="66"/>
    </row>
    <row r="555" spans="1:104" ht="14.25" customHeight="1">
      <c r="A555" s="65"/>
      <c r="B555" s="80"/>
      <c r="C555" s="66"/>
      <c r="D555" s="66"/>
      <c r="E555" s="66"/>
      <c r="F555" s="66"/>
      <c r="G555" s="66"/>
      <c r="H555" s="66"/>
      <c r="I555" s="66"/>
      <c r="J555" s="66"/>
      <c r="K555" s="66"/>
      <c r="L555" s="66"/>
      <c r="M555" s="66"/>
      <c r="N555" s="66"/>
      <c r="O555" s="66"/>
      <c r="P555" s="66"/>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c r="CD555" s="65"/>
      <c r="CE555" s="65"/>
      <c r="CF555" s="65"/>
      <c r="CG555" s="65"/>
      <c r="CH555" s="65"/>
      <c r="CI555" s="65"/>
      <c r="CJ555" s="65"/>
      <c r="CK555" s="65"/>
      <c r="CL555" s="65"/>
      <c r="CM555" s="65"/>
      <c r="CN555" s="65"/>
      <c r="CO555" s="65"/>
      <c r="CP555" s="65"/>
      <c r="CQ555" s="65"/>
      <c r="CR555" s="65"/>
      <c r="CS555" s="65"/>
      <c r="CT555" s="65"/>
      <c r="CU555" s="65"/>
      <c r="CV555" s="65"/>
      <c r="CW555" s="65"/>
      <c r="CX555" s="65"/>
      <c r="CY555" s="65"/>
      <c r="CZ555" s="66"/>
    </row>
    <row r="556" spans="1:104" ht="14.25" customHeight="1">
      <c r="A556" s="65"/>
      <c r="B556" s="80"/>
      <c r="C556" s="66"/>
      <c r="D556" s="66"/>
      <c r="E556" s="66"/>
      <c r="F556" s="66"/>
      <c r="G556" s="66"/>
      <c r="H556" s="66"/>
      <c r="I556" s="66"/>
      <c r="J556" s="66"/>
      <c r="K556" s="66"/>
      <c r="L556" s="66"/>
      <c r="M556" s="66"/>
      <c r="N556" s="66"/>
      <c r="O556" s="66"/>
      <c r="P556" s="66"/>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c r="CD556" s="65"/>
      <c r="CE556" s="65"/>
      <c r="CF556" s="65"/>
      <c r="CG556" s="65"/>
      <c r="CH556" s="65"/>
      <c r="CI556" s="65"/>
      <c r="CJ556" s="65"/>
      <c r="CK556" s="65"/>
      <c r="CL556" s="65"/>
      <c r="CM556" s="65"/>
      <c r="CN556" s="65"/>
      <c r="CO556" s="65"/>
      <c r="CP556" s="65"/>
      <c r="CQ556" s="65"/>
      <c r="CR556" s="65"/>
      <c r="CS556" s="65"/>
      <c r="CT556" s="65"/>
      <c r="CU556" s="65"/>
      <c r="CV556" s="65"/>
      <c r="CW556" s="65"/>
      <c r="CX556" s="65"/>
      <c r="CY556" s="65"/>
      <c r="CZ556" s="66"/>
    </row>
    <row r="557" spans="1:104" ht="14.25" customHeight="1">
      <c r="A557" s="65"/>
      <c r="B557" s="80"/>
      <c r="C557" s="66"/>
      <c r="D557" s="66"/>
      <c r="E557" s="66"/>
      <c r="F557" s="66"/>
      <c r="G557" s="66"/>
      <c r="H557" s="66"/>
      <c r="I557" s="66"/>
      <c r="J557" s="66"/>
      <c r="K557" s="66"/>
      <c r="L557" s="66"/>
      <c r="M557" s="66"/>
      <c r="N557" s="66"/>
      <c r="O557" s="66"/>
      <c r="P557" s="66"/>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c r="CD557" s="65"/>
      <c r="CE557" s="65"/>
      <c r="CF557" s="65"/>
      <c r="CG557" s="65"/>
      <c r="CH557" s="65"/>
      <c r="CI557" s="65"/>
      <c r="CJ557" s="65"/>
      <c r="CK557" s="65"/>
      <c r="CL557" s="65"/>
      <c r="CM557" s="65"/>
      <c r="CN557" s="65"/>
      <c r="CO557" s="65"/>
      <c r="CP557" s="65"/>
      <c r="CQ557" s="65"/>
      <c r="CR557" s="65"/>
      <c r="CS557" s="65"/>
      <c r="CT557" s="65"/>
      <c r="CU557" s="65"/>
      <c r="CV557" s="65"/>
      <c r="CW557" s="65"/>
      <c r="CX557" s="65"/>
      <c r="CY557" s="65"/>
      <c r="CZ557" s="66"/>
    </row>
    <row r="558" spans="1:104" ht="14.25" customHeight="1">
      <c r="A558" s="65"/>
      <c r="B558" s="80"/>
      <c r="C558" s="66"/>
      <c r="D558" s="66"/>
      <c r="E558" s="66"/>
      <c r="F558" s="66"/>
      <c r="G558" s="66"/>
      <c r="H558" s="66"/>
      <c r="I558" s="66"/>
      <c r="J558" s="66"/>
      <c r="K558" s="66"/>
      <c r="L558" s="66"/>
      <c r="M558" s="66"/>
      <c r="N558" s="66"/>
      <c r="O558" s="66"/>
      <c r="P558" s="66"/>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c r="CD558" s="65"/>
      <c r="CE558" s="65"/>
      <c r="CF558" s="65"/>
      <c r="CG558" s="65"/>
      <c r="CH558" s="65"/>
      <c r="CI558" s="65"/>
      <c r="CJ558" s="65"/>
      <c r="CK558" s="65"/>
      <c r="CL558" s="65"/>
      <c r="CM558" s="65"/>
      <c r="CN558" s="65"/>
      <c r="CO558" s="65"/>
      <c r="CP558" s="65"/>
      <c r="CQ558" s="65"/>
      <c r="CR558" s="65"/>
      <c r="CS558" s="65"/>
      <c r="CT558" s="65"/>
      <c r="CU558" s="65"/>
      <c r="CV558" s="65"/>
      <c r="CW558" s="65"/>
      <c r="CX558" s="65"/>
      <c r="CY558" s="65"/>
      <c r="CZ558" s="66"/>
    </row>
    <row r="559" spans="1:104" ht="14.25" customHeight="1">
      <c r="A559" s="65"/>
      <c r="B559" s="80"/>
      <c r="C559" s="66"/>
      <c r="D559" s="66"/>
      <c r="E559" s="66"/>
      <c r="F559" s="66"/>
      <c r="G559" s="66"/>
      <c r="H559" s="66"/>
      <c r="I559" s="66"/>
      <c r="J559" s="66"/>
      <c r="K559" s="66"/>
      <c r="L559" s="66"/>
      <c r="M559" s="66"/>
      <c r="N559" s="66"/>
      <c r="O559" s="66"/>
      <c r="P559" s="66"/>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c r="CI559" s="65"/>
      <c r="CJ559" s="65"/>
      <c r="CK559" s="65"/>
      <c r="CL559" s="65"/>
      <c r="CM559" s="65"/>
      <c r="CN559" s="65"/>
      <c r="CO559" s="65"/>
      <c r="CP559" s="65"/>
      <c r="CQ559" s="65"/>
      <c r="CR559" s="65"/>
      <c r="CS559" s="65"/>
      <c r="CT559" s="65"/>
      <c r="CU559" s="65"/>
      <c r="CV559" s="65"/>
      <c r="CW559" s="65"/>
      <c r="CX559" s="65"/>
      <c r="CY559" s="65"/>
      <c r="CZ559" s="66"/>
    </row>
    <row r="560" spans="1:104" ht="14.25" customHeight="1">
      <c r="A560" s="65"/>
      <c r="B560" s="80"/>
      <c r="C560" s="66"/>
      <c r="D560" s="66"/>
      <c r="E560" s="66"/>
      <c r="F560" s="66"/>
      <c r="G560" s="66"/>
      <c r="H560" s="66"/>
      <c r="I560" s="66"/>
      <c r="J560" s="66"/>
      <c r="K560" s="66"/>
      <c r="L560" s="66"/>
      <c r="M560" s="66"/>
      <c r="N560" s="66"/>
      <c r="O560" s="66"/>
      <c r="P560" s="66"/>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c r="CI560" s="65"/>
      <c r="CJ560" s="65"/>
      <c r="CK560" s="65"/>
      <c r="CL560" s="65"/>
      <c r="CM560" s="65"/>
      <c r="CN560" s="65"/>
      <c r="CO560" s="65"/>
      <c r="CP560" s="65"/>
      <c r="CQ560" s="65"/>
      <c r="CR560" s="65"/>
      <c r="CS560" s="65"/>
      <c r="CT560" s="65"/>
      <c r="CU560" s="65"/>
      <c r="CV560" s="65"/>
      <c r="CW560" s="65"/>
      <c r="CX560" s="65"/>
      <c r="CY560" s="65"/>
      <c r="CZ560" s="66"/>
    </row>
    <row r="561" spans="1:104" ht="14.25" customHeight="1">
      <c r="A561" s="65"/>
      <c r="B561" s="80"/>
      <c r="C561" s="66"/>
      <c r="D561" s="66"/>
      <c r="E561" s="66"/>
      <c r="F561" s="66"/>
      <c r="G561" s="66"/>
      <c r="H561" s="66"/>
      <c r="I561" s="66"/>
      <c r="J561" s="66"/>
      <c r="K561" s="66"/>
      <c r="L561" s="66"/>
      <c r="M561" s="66"/>
      <c r="N561" s="66"/>
      <c r="O561" s="66"/>
      <c r="P561" s="66"/>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c r="CD561" s="65"/>
      <c r="CE561" s="65"/>
      <c r="CF561" s="65"/>
      <c r="CG561" s="65"/>
      <c r="CH561" s="65"/>
      <c r="CI561" s="65"/>
      <c r="CJ561" s="65"/>
      <c r="CK561" s="65"/>
      <c r="CL561" s="65"/>
      <c r="CM561" s="65"/>
      <c r="CN561" s="65"/>
      <c r="CO561" s="65"/>
      <c r="CP561" s="65"/>
      <c r="CQ561" s="65"/>
      <c r="CR561" s="65"/>
      <c r="CS561" s="65"/>
      <c r="CT561" s="65"/>
      <c r="CU561" s="65"/>
      <c r="CV561" s="65"/>
      <c r="CW561" s="65"/>
      <c r="CX561" s="65"/>
      <c r="CY561" s="65"/>
      <c r="CZ561" s="66"/>
    </row>
    <row r="562" spans="1:104" ht="14.25" customHeight="1">
      <c r="A562" s="65"/>
      <c r="B562" s="80"/>
      <c r="C562" s="66"/>
      <c r="D562" s="66"/>
      <c r="E562" s="66"/>
      <c r="F562" s="66"/>
      <c r="G562" s="66"/>
      <c r="H562" s="66"/>
      <c r="I562" s="66"/>
      <c r="J562" s="66"/>
      <c r="K562" s="66"/>
      <c r="L562" s="66"/>
      <c r="M562" s="66"/>
      <c r="N562" s="66"/>
      <c r="O562" s="66"/>
      <c r="P562" s="66"/>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c r="CD562" s="65"/>
      <c r="CE562" s="65"/>
      <c r="CF562" s="65"/>
      <c r="CG562" s="65"/>
      <c r="CH562" s="65"/>
      <c r="CI562" s="65"/>
      <c r="CJ562" s="65"/>
      <c r="CK562" s="65"/>
      <c r="CL562" s="65"/>
      <c r="CM562" s="65"/>
      <c r="CN562" s="65"/>
      <c r="CO562" s="65"/>
      <c r="CP562" s="65"/>
      <c r="CQ562" s="65"/>
      <c r="CR562" s="65"/>
      <c r="CS562" s="65"/>
      <c r="CT562" s="65"/>
      <c r="CU562" s="65"/>
      <c r="CV562" s="65"/>
      <c r="CW562" s="65"/>
      <c r="CX562" s="65"/>
      <c r="CY562" s="65"/>
      <c r="CZ562" s="66"/>
    </row>
    <row r="563" spans="1:104" ht="14.25" customHeight="1">
      <c r="A563" s="65"/>
      <c r="B563" s="80"/>
      <c r="C563" s="66"/>
      <c r="D563" s="66"/>
      <c r="E563" s="66"/>
      <c r="F563" s="66"/>
      <c r="G563" s="66"/>
      <c r="H563" s="66"/>
      <c r="I563" s="66"/>
      <c r="J563" s="66"/>
      <c r="K563" s="66"/>
      <c r="L563" s="66"/>
      <c r="M563" s="66"/>
      <c r="N563" s="66"/>
      <c r="O563" s="66"/>
      <c r="P563" s="66"/>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6"/>
    </row>
    <row r="564" spans="1:104" ht="14.25" customHeight="1">
      <c r="A564" s="65"/>
      <c r="B564" s="80"/>
      <c r="C564" s="66"/>
      <c r="D564" s="66"/>
      <c r="E564" s="66"/>
      <c r="F564" s="66"/>
      <c r="G564" s="66"/>
      <c r="H564" s="66"/>
      <c r="I564" s="66"/>
      <c r="J564" s="66"/>
      <c r="K564" s="66"/>
      <c r="L564" s="66"/>
      <c r="M564" s="66"/>
      <c r="N564" s="66"/>
      <c r="O564" s="66"/>
      <c r="P564" s="66"/>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c r="CD564" s="65"/>
      <c r="CE564" s="65"/>
      <c r="CF564" s="65"/>
      <c r="CG564" s="65"/>
      <c r="CH564" s="65"/>
      <c r="CI564" s="65"/>
      <c r="CJ564" s="65"/>
      <c r="CK564" s="65"/>
      <c r="CL564" s="65"/>
      <c r="CM564" s="65"/>
      <c r="CN564" s="65"/>
      <c r="CO564" s="65"/>
      <c r="CP564" s="65"/>
      <c r="CQ564" s="65"/>
      <c r="CR564" s="65"/>
      <c r="CS564" s="65"/>
      <c r="CT564" s="65"/>
      <c r="CU564" s="65"/>
      <c r="CV564" s="65"/>
      <c r="CW564" s="65"/>
      <c r="CX564" s="65"/>
      <c r="CY564" s="65"/>
      <c r="CZ564" s="66"/>
    </row>
    <row r="565" spans="1:104" ht="14.25" customHeight="1">
      <c r="A565" s="65"/>
      <c r="B565" s="80"/>
      <c r="C565" s="66"/>
      <c r="D565" s="66"/>
      <c r="E565" s="66"/>
      <c r="F565" s="66"/>
      <c r="G565" s="66"/>
      <c r="H565" s="66"/>
      <c r="I565" s="66"/>
      <c r="J565" s="66"/>
      <c r="K565" s="66"/>
      <c r="L565" s="66"/>
      <c r="M565" s="66"/>
      <c r="N565" s="66"/>
      <c r="O565" s="66"/>
      <c r="P565" s="66"/>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c r="CS565" s="65"/>
      <c r="CT565" s="65"/>
      <c r="CU565" s="65"/>
      <c r="CV565" s="65"/>
      <c r="CW565" s="65"/>
      <c r="CX565" s="65"/>
      <c r="CY565" s="65"/>
      <c r="CZ565" s="66"/>
    </row>
    <row r="566" spans="1:104" ht="14.25" customHeight="1">
      <c r="A566" s="65"/>
      <c r="B566" s="80"/>
      <c r="C566" s="66"/>
      <c r="D566" s="66"/>
      <c r="E566" s="66"/>
      <c r="F566" s="66"/>
      <c r="G566" s="66"/>
      <c r="H566" s="66"/>
      <c r="I566" s="66"/>
      <c r="J566" s="66"/>
      <c r="K566" s="66"/>
      <c r="L566" s="66"/>
      <c r="M566" s="66"/>
      <c r="N566" s="66"/>
      <c r="O566" s="66"/>
      <c r="P566" s="66"/>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6"/>
    </row>
    <row r="567" spans="1:104" ht="14.25" customHeight="1">
      <c r="A567" s="65"/>
      <c r="B567" s="80"/>
      <c r="C567" s="66"/>
      <c r="D567" s="66"/>
      <c r="E567" s="66"/>
      <c r="F567" s="66"/>
      <c r="G567" s="66"/>
      <c r="H567" s="66"/>
      <c r="I567" s="66"/>
      <c r="J567" s="66"/>
      <c r="K567" s="66"/>
      <c r="L567" s="66"/>
      <c r="M567" s="66"/>
      <c r="N567" s="66"/>
      <c r="O567" s="66"/>
      <c r="P567" s="66"/>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6"/>
    </row>
    <row r="568" spans="1:104" ht="14.25" customHeight="1">
      <c r="A568" s="65"/>
      <c r="B568" s="80"/>
      <c r="C568" s="66"/>
      <c r="D568" s="66"/>
      <c r="E568" s="66"/>
      <c r="F568" s="66"/>
      <c r="G568" s="66"/>
      <c r="H568" s="66"/>
      <c r="I568" s="66"/>
      <c r="J568" s="66"/>
      <c r="K568" s="66"/>
      <c r="L568" s="66"/>
      <c r="M568" s="66"/>
      <c r="N568" s="66"/>
      <c r="O568" s="66"/>
      <c r="P568" s="66"/>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6"/>
    </row>
    <row r="569" spans="1:104" ht="14.25" customHeight="1">
      <c r="A569" s="65"/>
      <c r="B569" s="80"/>
      <c r="C569" s="66"/>
      <c r="D569" s="66"/>
      <c r="E569" s="66"/>
      <c r="F569" s="66"/>
      <c r="G569" s="66"/>
      <c r="H569" s="66"/>
      <c r="I569" s="66"/>
      <c r="J569" s="66"/>
      <c r="K569" s="66"/>
      <c r="L569" s="66"/>
      <c r="M569" s="66"/>
      <c r="N569" s="66"/>
      <c r="O569" s="66"/>
      <c r="P569" s="66"/>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6"/>
    </row>
    <row r="570" spans="1:104" ht="14.25" customHeight="1">
      <c r="A570" s="65"/>
      <c r="B570" s="80"/>
      <c r="C570" s="66"/>
      <c r="D570" s="66"/>
      <c r="E570" s="66"/>
      <c r="F570" s="66"/>
      <c r="G570" s="66"/>
      <c r="H570" s="66"/>
      <c r="I570" s="66"/>
      <c r="J570" s="66"/>
      <c r="K570" s="66"/>
      <c r="L570" s="66"/>
      <c r="M570" s="66"/>
      <c r="N570" s="66"/>
      <c r="O570" s="66"/>
      <c r="P570" s="66"/>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c r="CS570" s="65"/>
      <c r="CT570" s="65"/>
      <c r="CU570" s="65"/>
      <c r="CV570" s="65"/>
      <c r="CW570" s="65"/>
      <c r="CX570" s="65"/>
      <c r="CY570" s="65"/>
      <c r="CZ570" s="66"/>
    </row>
    <row r="571" spans="1:104" ht="14.25" customHeight="1">
      <c r="A571" s="65"/>
      <c r="B571" s="80"/>
      <c r="C571" s="66"/>
      <c r="D571" s="66"/>
      <c r="E571" s="66"/>
      <c r="F571" s="66"/>
      <c r="G571" s="66"/>
      <c r="H571" s="66"/>
      <c r="I571" s="66"/>
      <c r="J571" s="66"/>
      <c r="K571" s="66"/>
      <c r="L571" s="66"/>
      <c r="M571" s="66"/>
      <c r="N571" s="66"/>
      <c r="O571" s="66"/>
      <c r="P571" s="66"/>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c r="CS571" s="65"/>
      <c r="CT571" s="65"/>
      <c r="CU571" s="65"/>
      <c r="CV571" s="65"/>
      <c r="CW571" s="65"/>
      <c r="CX571" s="65"/>
      <c r="CY571" s="65"/>
      <c r="CZ571" s="66"/>
    </row>
    <row r="572" spans="1:104" ht="14.25" customHeight="1">
      <c r="A572" s="65"/>
      <c r="B572" s="80"/>
      <c r="C572" s="66"/>
      <c r="D572" s="66"/>
      <c r="E572" s="66"/>
      <c r="F572" s="66"/>
      <c r="G572" s="66"/>
      <c r="H572" s="66"/>
      <c r="I572" s="66"/>
      <c r="J572" s="66"/>
      <c r="K572" s="66"/>
      <c r="L572" s="66"/>
      <c r="M572" s="66"/>
      <c r="N572" s="66"/>
      <c r="O572" s="66"/>
      <c r="P572" s="66"/>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c r="CI572" s="65"/>
      <c r="CJ572" s="65"/>
      <c r="CK572" s="65"/>
      <c r="CL572" s="65"/>
      <c r="CM572" s="65"/>
      <c r="CN572" s="65"/>
      <c r="CO572" s="65"/>
      <c r="CP572" s="65"/>
      <c r="CQ572" s="65"/>
      <c r="CR572" s="65"/>
      <c r="CS572" s="65"/>
      <c r="CT572" s="65"/>
      <c r="CU572" s="65"/>
      <c r="CV572" s="65"/>
      <c r="CW572" s="65"/>
      <c r="CX572" s="65"/>
      <c r="CY572" s="65"/>
      <c r="CZ572" s="66"/>
    </row>
    <row r="573" spans="1:104" ht="14.25" customHeight="1">
      <c r="A573" s="65"/>
      <c r="B573" s="80"/>
      <c r="C573" s="66"/>
      <c r="D573" s="66"/>
      <c r="E573" s="66"/>
      <c r="F573" s="66"/>
      <c r="G573" s="66"/>
      <c r="H573" s="66"/>
      <c r="I573" s="66"/>
      <c r="J573" s="66"/>
      <c r="K573" s="66"/>
      <c r="L573" s="66"/>
      <c r="M573" s="66"/>
      <c r="N573" s="66"/>
      <c r="O573" s="66"/>
      <c r="P573" s="66"/>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c r="CD573" s="65"/>
      <c r="CE573" s="65"/>
      <c r="CF573" s="65"/>
      <c r="CG573" s="65"/>
      <c r="CH573" s="65"/>
      <c r="CI573" s="65"/>
      <c r="CJ573" s="65"/>
      <c r="CK573" s="65"/>
      <c r="CL573" s="65"/>
      <c r="CM573" s="65"/>
      <c r="CN573" s="65"/>
      <c r="CO573" s="65"/>
      <c r="CP573" s="65"/>
      <c r="CQ573" s="65"/>
      <c r="CR573" s="65"/>
      <c r="CS573" s="65"/>
      <c r="CT573" s="65"/>
      <c r="CU573" s="65"/>
      <c r="CV573" s="65"/>
      <c r="CW573" s="65"/>
      <c r="CX573" s="65"/>
      <c r="CY573" s="65"/>
      <c r="CZ573" s="66"/>
    </row>
    <row r="574" spans="1:104" ht="14.25" customHeight="1">
      <c r="A574" s="65"/>
      <c r="B574" s="80"/>
      <c r="C574" s="66"/>
      <c r="D574" s="66"/>
      <c r="E574" s="66"/>
      <c r="F574" s="66"/>
      <c r="G574" s="66"/>
      <c r="H574" s="66"/>
      <c r="I574" s="66"/>
      <c r="J574" s="66"/>
      <c r="K574" s="66"/>
      <c r="L574" s="66"/>
      <c r="M574" s="66"/>
      <c r="N574" s="66"/>
      <c r="O574" s="66"/>
      <c r="P574" s="66"/>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c r="CI574" s="65"/>
      <c r="CJ574" s="65"/>
      <c r="CK574" s="65"/>
      <c r="CL574" s="65"/>
      <c r="CM574" s="65"/>
      <c r="CN574" s="65"/>
      <c r="CO574" s="65"/>
      <c r="CP574" s="65"/>
      <c r="CQ574" s="65"/>
      <c r="CR574" s="65"/>
      <c r="CS574" s="65"/>
      <c r="CT574" s="65"/>
      <c r="CU574" s="65"/>
      <c r="CV574" s="65"/>
      <c r="CW574" s="65"/>
      <c r="CX574" s="65"/>
      <c r="CY574" s="65"/>
      <c r="CZ574" s="66"/>
    </row>
    <row r="575" spans="1:104" ht="14.25" customHeight="1">
      <c r="A575" s="65"/>
      <c r="B575" s="80"/>
      <c r="C575" s="66"/>
      <c r="D575" s="66"/>
      <c r="E575" s="66"/>
      <c r="F575" s="66"/>
      <c r="G575" s="66"/>
      <c r="H575" s="66"/>
      <c r="I575" s="66"/>
      <c r="J575" s="66"/>
      <c r="K575" s="66"/>
      <c r="L575" s="66"/>
      <c r="M575" s="66"/>
      <c r="N575" s="66"/>
      <c r="O575" s="66"/>
      <c r="P575" s="66"/>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c r="CS575" s="65"/>
      <c r="CT575" s="65"/>
      <c r="CU575" s="65"/>
      <c r="CV575" s="65"/>
      <c r="CW575" s="65"/>
      <c r="CX575" s="65"/>
      <c r="CY575" s="65"/>
      <c r="CZ575" s="66"/>
    </row>
    <row r="576" spans="1:104" ht="14.25" customHeight="1">
      <c r="A576" s="65"/>
      <c r="B576" s="80"/>
      <c r="C576" s="66"/>
      <c r="D576" s="66"/>
      <c r="E576" s="66"/>
      <c r="F576" s="66"/>
      <c r="G576" s="66"/>
      <c r="H576" s="66"/>
      <c r="I576" s="66"/>
      <c r="J576" s="66"/>
      <c r="K576" s="66"/>
      <c r="L576" s="66"/>
      <c r="M576" s="66"/>
      <c r="N576" s="66"/>
      <c r="O576" s="66"/>
      <c r="P576" s="66"/>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c r="CS576" s="65"/>
      <c r="CT576" s="65"/>
      <c r="CU576" s="65"/>
      <c r="CV576" s="65"/>
      <c r="CW576" s="65"/>
      <c r="CX576" s="65"/>
      <c r="CY576" s="65"/>
      <c r="CZ576" s="66"/>
    </row>
    <row r="577" spans="1:104" ht="14.25" customHeight="1">
      <c r="A577" s="65"/>
      <c r="B577" s="80"/>
      <c r="C577" s="66"/>
      <c r="D577" s="66"/>
      <c r="E577" s="66"/>
      <c r="F577" s="66"/>
      <c r="G577" s="66"/>
      <c r="H577" s="66"/>
      <c r="I577" s="66"/>
      <c r="J577" s="66"/>
      <c r="K577" s="66"/>
      <c r="L577" s="66"/>
      <c r="M577" s="66"/>
      <c r="N577" s="66"/>
      <c r="O577" s="66"/>
      <c r="P577" s="66"/>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c r="CS577" s="65"/>
      <c r="CT577" s="65"/>
      <c r="CU577" s="65"/>
      <c r="CV577" s="65"/>
      <c r="CW577" s="65"/>
      <c r="CX577" s="65"/>
      <c r="CY577" s="65"/>
      <c r="CZ577" s="66"/>
    </row>
    <row r="578" spans="1:104" ht="14.25" customHeight="1">
      <c r="A578" s="65"/>
      <c r="B578" s="80"/>
      <c r="C578" s="66"/>
      <c r="D578" s="66"/>
      <c r="E578" s="66"/>
      <c r="F578" s="66"/>
      <c r="G578" s="66"/>
      <c r="H578" s="66"/>
      <c r="I578" s="66"/>
      <c r="J578" s="66"/>
      <c r="K578" s="66"/>
      <c r="L578" s="66"/>
      <c r="M578" s="66"/>
      <c r="N578" s="66"/>
      <c r="O578" s="66"/>
      <c r="P578" s="66"/>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c r="CS578" s="65"/>
      <c r="CT578" s="65"/>
      <c r="CU578" s="65"/>
      <c r="CV578" s="65"/>
      <c r="CW578" s="65"/>
      <c r="CX578" s="65"/>
      <c r="CY578" s="65"/>
      <c r="CZ578" s="66"/>
    </row>
    <row r="579" spans="1:104" ht="14.25" customHeight="1">
      <c r="A579" s="65"/>
      <c r="B579" s="80"/>
      <c r="C579" s="66"/>
      <c r="D579" s="66"/>
      <c r="E579" s="66"/>
      <c r="F579" s="66"/>
      <c r="G579" s="66"/>
      <c r="H579" s="66"/>
      <c r="I579" s="66"/>
      <c r="J579" s="66"/>
      <c r="K579" s="66"/>
      <c r="L579" s="66"/>
      <c r="M579" s="66"/>
      <c r="N579" s="66"/>
      <c r="O579" s="66"/>
      <c r="P579" s="66"/>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c r="CQ579" s="65"/>
      <c r="CR579" s="65"/>
      <c r="CS579" s="65"/>
      <c r="CT579" s="65"/>
      <c r="CU579" s="65"/>
      <c r="CV579" s="65"/>
      <c r="CW579" s="65"/>
      <c r="CX579" s="65"/>
      <c r="CY579" s="65"/>
      <c r="CZ579" s="66"/>
    </row>
    <row r="580" spans="1:104" ht="14.25" customHeight="1">
      <c r="A580" s="65"/>
      <c r="B580" s="80"/>
      <c r="C580" s="66"/>
      <c r="D580" s="66"/>
      <c r="E580" s="66"/>
      <c r="F580" s="66"/>
      <c r="G580" s="66"/>
      <c r="H580" s="66"/>
      <c r="I580" s="66"/>
      <c r="J580" s="66"/>
      <c r="K580" s="66"/>
      <c r="L580" s="66"/>
      <c r="M580" s="66"/>
      <c r="N580" s="66"/>
      <c r="O580" s="66"/>
      <c r="P580" s="66"/>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c r="CD580" s="65"/>
      <c r="CE580" s="65"/>
      <c r="CF580" s="65"/>
      <c r="CG580" s="65"/>
      <c r="CH580" s="65"/>
      <c r="CI580" s="65"/>
      <c r="CJ580" s="65"/>
      <c r="CK580" s="65"/>
      <c r="CL580" s="65"/>
      <c r="CM580" s="65"/>
      <c r="CN580" s="65"/>
      <c r="CO580" s="65"/>
      <c r="CP580" s="65"/>
      <c r="CQ580" s="65"/>
      <c r="CR580" s="65"/>
      <c r="CS580" s="65"/>
      <c r="CT580" s="65"/>
      <c r="CU580" s="65"/>
      <c r="CV580" s="65"/>
      <c r="CW580" s="65"/>
      <c r="CX580" s="65"/>
      <c r="CY580" s="65"/>
      <c r="CZ580" s="66"/>
    </row>
    <row r="581" spans="1:104" ht="14.25" customHeight="1">
      <c r="A581" s="65"/>
      <c r="B581" s="80"/>
      <c r="C581" s="66"/>
      <c r="D581" s="66"/>
      <c r="E581" s="66"/>
      <c r="F581" s="66"/>
      <c r="G581" s="66"/>
      <c r="H581" s="66"/>
      <c r="I581" s="66"/>
      <c r="J581" s="66"/>
      <c r="K581" s="66"/>
      <c r="L581" s="66"/>
      <c r="M581" s="66"/>
      <c r="N581" s="66"/>
      <c r="O581" s="66"/>
      <c r="P581" s="66"/>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c r="CQ581" s="65"/>
      <c r="CR581" s="65"/>
      <c r="CS581" s="65"/>
      <c r="CT581" s="65"/>
      <c r="CU581" s="65"/>
      <c r="CV581" s="65"/>
      <c r="CW581" s="65"/>
      <c r="CX581" s="65"/>
      <c r="CY581" s="65"/>
      <c r="CZ581" s="66"/>
    </row>
    <row r="582" spans="1:104" ht="14.25" customHeight="1">
      <c r="A582" s="65"/>
      <c r="B582" s="80"/>
      <c r="C582" s="66"/>
      <c r="D582" s="66"/>
      <c r="E582" s="66"/>
      <c r="F582" s="66"/>
      <c r="G582" s="66"/>
      <c r="H582" s="66"/>
      <c r="I582" s="66"/>
      <c r="J582" s="66"/>
      <c r="K582" s="66"/>
      <c r="L582" s="66"/>
      <c r="M582" s="66"/>
      <c r="N582" s="66"/>
      <c r="O582" s="66"/>
      <c r="P582" s="66"/>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c r="CD582" s="65"/>
      <c r="CE582" s="65"/>
      <c r="CF582" s="65"/>
      <c r="CG582" s="65"/>
      <c r="CH582" s="65"/>
      <c r="CI582" s="65"/>
      <c r="CJ582" s="65"/>
      <c r="CK582" s="65"/>
      <c r="CL582" s="65"/>
      <c r="CM582" s="65"/>
      <c r="CN582" s="65"/>
      <c r="CO582" s="65"/>
      <c r="CP582" s="65"/>
      <c r="CQ582" s="65"/>
      <c r="CR582" s="65"/>
      <c r="CS582" s="65"/>
      <c r="CT582" s="65"/>
      <c r="CU582" s="65"/>
      <c r="CV582" s="65"/>
      <c r="CW582" s="65"/>
      <c r="CX582" s="65"/>
      <c r="CY582" s="65"/>
      <c r="CZ582" s="66"/>
    </row>
    <row r="583" spans="1:104" ht="14.25" customHeight="1">
      <c r="A583" s="65"/>
      <c r="B583" s="80"/>
      <c r="C583" s="66"/>
      <c r="D583" s="66"/>
      <c r="E583" s="66"/>
      <c r="F583" s="66"/>
      <c r="G583" s="66"/>
      <c r="H583" s="66"/>
      <c r="I583" s="66"/>
      <c r="J583" s="66"/>
      <c r="K583" s="66"/>
      <c r="L583" s="66"/>
      <c r="M583" s="66"/>
      <c r="N583" s="66"/>
      <c r="O583" s="66"/>
      <c r="P583" s="66"/>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c r="CI583" s="65"/>
      <c r="CJ583" s="65"/>
      <c r="CK583" s="65"/>
      <c r="CL583" s="65"/>
      <c r="CM583" s="65"/>
      <c r="CN583" s="65"/>
      <c r="CO583" s="65"/>
      <c r="CP583" s="65"/>
      <c r="CQ583" s="65"/>
      <c r="CR583" s="65"/>
      <c r="CS583" s="65"/>
      <c r="CT583" s="65"/>
      <c r="CU583" s="65"/>
      <c r="CV583" s="65"/>
      <c r="CW583" s="65"/>
      <c r="CX583" s="65"/>
      <c r="CY583" s="65"/>
      <c r="CZ583" s="66"/>
    </row>
    <row r="584" spans="1:104" ht="14.25" customHeight="1">
      <c r="A584" s="65"/>
      <c r="B584" s="80"/>
      <c r="C584" s="66"/>
      <c r="D584" s="66"/>
      <c r="E584" s="66"/>
      <c r="F584" s="66"/>
      <c r="G584" s="66"/>
      <c r="H584" s="66"/>
      <c r="I584" s="66"/>
      <c r="J584" s="66"/>
      <c r="K584" s="66"/>
      <c r="L584" s="66"/>
      <c r="M584" s="66"/>
      <c r="N584" s="66"/>
      <c r="O584" s="66"/>
      <c r="P584" s="66"/>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c r="CI584" s="65"/>
      <c r="CJ584" s="65"/>
      <c r="CK584" s="65"/>
      <c r="CL584" s="65"/>
      <c r="CM584" s="65"/>
      <c r="CN584" s="65"/>
      <c r="CO584" s="65"/>
      <c r="CP584" s="65"/>
      <c r="CQ584" s="65"/>
      <c r="CR584" s="65"/>
      <c r="CS584" s="65"/>
      <c r="CT584" s="65"/>
      <c r="CU584" s="65"/>
      <c r="CV584" s="65"/>
      <c r="CW584" s="65"/>
      <c r="CX584" s="65"/>
      <c r="CY584" s="65"/>
      <c r="CZ584" s="66"/>
    </row>
    <row r="585" spans="1:104" ht="14.25" customHeight="1">
      <c r="A585" s="65"/>
      <c r="B585" s="80"/>
      <c r="C585" s="66"/>
      <c r="D585" s="66"/>
      <c r="E585" s="66"/>
      <c r="F585" s="66"/>
      <c r="G585" s="66"/>
      <c r="H585" s="66"/>
      <c r="I585" s="66"/>
      <c r="J585" s="66"/>
      <c r="K585" s="66"/>
      <c r="L585" s="66"/>
      <c r="M585" s="66"/>
      <c r="N585" s="66"/>
      <c r="O585" s="66"/>
      <c r="P585" s="66"/>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c r="CI585" s="65"/>
      <c r="CJ585" s="65"/>
      <c r="CK585" s="65"/>
      <c r="CL585" s="65"/>
      <c r="CM585" s="65"/>
      <c r="CN585" s="65"/>
      <c r="CO585" s="65"/>
      <c r="CP585" s="65"/>
      <c r="CQ585" s="65"/>
      <c r="CR585" s="65"/>
      <c r="CS585" s="65"/>
      <c r="CT585" s="65"/>
      <c r="CU585" s="65"/>
      <c r="CV585" s="65"/>
      <c r="CW585" s="65"/>
      <c r="CX585" s="65"/>
      <c r="CY585" s="65"/>
      <c r="CZ585" s="66"/>
    </row>
    <row r="586" spans="1:104" ht="14.25" customHeight="1">
      <c r="A586" s="65"/>
      <c r="B586" s="80"/>
      <c r="C586" s="66"/>
      <c r="D586" s="66"/>
      <c r="E586" s="66"/>
      <c r="F586" s="66"/>
      <c r="G586" s="66"/>
      <c r="H586" s="66"/>
      <c r="I586" s="66"/>
      <c r="J586" s="66"/>
      <c r="K586" s="66"/>
      <c r="L586" s="66"/>
      <c r="M586" s="66"/>
      <c r="N586" s="66"/>
      <c r="O586" s="66"/>
      <c r="P586" s="66"/>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c r="CI586" s="65"/>
      <c r="CJ586" s="65"/>
      <c r="CK586" s="65"/>
      <c r="CL586" s="65"/>
      <c r="CM586" s="65"/>
      <c r="CN586" s="65"/>
      <c r="CO586" s="65"/>
      <c r="CP586" s="65"/>
      <c r="CQ586" s="65"/>
      <c r="CR586" s="65"/>
      <c r="CS586" s="65"/>
      <c r="CT586" s="65"/>
      <c r="CU586" s="65"/>
      <c r="CV586" s="65"/>
      <c r="CW586" s="65"/>
      <c r="CX586" s="65"/>
      <c r="CY586" s="65"/>
      <c r="CZ586" s="66"/>
    </row>
    <row r="587" spans="1:104" ht="14.25" customHeight="1">
      <c r="A587" s="65"/>
      <c r="B587" s="80"/>
      <c r="C587" s="66"/>
      <c r="D587" s="66"/>
      <c r="E587" s="66"/>
      <c r="F587" s="66"/>
      <c r="G587" s="66"/>
      <c r="H587" s="66"/>
      <c r="I587" s="66"/>
      <c r="J587" s="66"/>
      <c r="K587" s="66"/>
      <c r="L587" s="66"/>
      <c r="M587" s="66"/>
      <c r="N587" s="66"/>
      <c r="O587" s="66"/>
      <c r="P587" s="66"/>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c r="CD587" s="65"/>
      <c r="CE587" s="65"/>
      <c r="CF587" s="65"/>
      <c r="CG587" s="65"/>
      <c r="CH587" s="65"/>
      <c r="CI587" s="65"/>
      <c r="CJ587" s="65"/>
      <c r="CK587" s="65"/>
      <c r="CL587" s="65"/>
      <c r="CM587" s="65"/>
      <c r="CN587" s="65"/>
      <c r="CO587" s="65"/>
      <c r="CP587" s="65"/>
      <c r="CQ587" s="65"/>
      <c r="CR587" s="65"/>
      <c r="CS587" s="65"/>
      <c r="CT587" s="65"/>
      <c r="CU587" s="65"/>
      <c r="CV587" s="65"/>
      <c r="CW587" s="65"/>
      <c r="CX587" s="65"/>
      <c r="CY587" s="65"/>
      <c r="CZ587" s="66"/>
    </row>
    <row r="588" spans="1:104" ht="14.25" customHeight="1">
      <c r="A588" s="65"/>
      <c r="B588" s="80"/>
      <c r="C588" s="66"/>
      <c r="D588" s="66"/>
      <c r="E588" s="66"/>
      <c r="F588" s="66"/>
      <c r="G588" s="66"/>
      <c r="H588" s="66"/>
      <c r="I588" s="66"/>
      <c r="J588" s="66"/>
      <c r="K588" s="66"/>
      <c r="L588" s="66"/>
      <c r="M588" s="66"/>
      <c r="N588" s="66"/>
      <c r="O588" s="66"/>
      <c r="P588" s="66"/>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c r="CD588" s="65"/>
      <c r="CE588" s="65"/>
      <c r="CF588" s="65"/>
      <c r="CG588" s="65"/>
      <c r="CH588" s="65"/>
      <c r="CI588" s="65"/>
      <c r="CJ588" s="65"/>
      <c r="CK588" s="65"/>
      <c r="CL588" s="65"/>
      <c r="CM588" s="65"/>
      <c r="CN588" s="65"/>
      <c r="CO588" s="65"/>
      <c r="CP588" s="65"/>
      <c r="CQ588" s="65"/>
      <c r="CR588" s="65"/>
      <c r="CS588" s="65"/>
      <c r="CT588" s="65"/>
      <c r="CU588" s="65"/>
      <c r="CV588" s="65"/>
      <c r="CW588" s="65"/>
      <c r="CX588" s="65"/>
      <c r="CY588" s="65"/>
      <c r="CZ588" s="66"/>
    </row>
    <row r="589" spans="1:104" ht="14.25" customHeight="1">
      <c r="A589" s="65"/>
      <c r="B589" s="80"/>
      <c r="C589" s="66"/>
      <c r="D589" s="66"/>
      <c r="E589" s="66"/>
      <c r="F589" s="66"/>
      <c r="G589" s="66"/>
      <c r="H589" s="66"/>
      <c r="I589" s="66"/>
      <c r="J589" s="66"/>
      <c r="K589" s="66"/>
      <c r="L589" s="66"/>
      <c r="M589" s="66"/>
      <c r="N589" s="66"/>
      <c r="O589" s="66"/>
      <c r="P589" s="66"/>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c r="CD589" s="65"/>
      <c r="CE589" s="65"/>
      <c r="CF589" s="65"/>
      <c r="CG589" s="65"/>
      <c r="CH589" s="65"/>
      <c r="CI589" s="65"/>
      <c r="CJ589" s="65"/>
      <c r="CK589" s="65"/>
      <c r="CL589" s="65"/>
      <c r="CM589" s="65"/>
      <c r="CN589" s="65"/>
      <c r="CO589" s="65"/>
      <c r="CP589" s="65"/>
      <c r="CQ589" s="65"/>
      <c r="CR589" s="65"/>
      <c r="CS589" s="65"/>
      <c r="CT589" s="65"/>
      <c r="CU589" s="65"/>
      <c r="CV589" s="65"/>
      <c r="CW589" s="65"/>
      <c r="CX589" s="65"/>
      <c r="CY589" s="65"/>
      <c r="CZ589" s="66"/>
    </row>
    <row r="590" spans="1:104" ht="14.25" customHeight="1">
      <c r="A590" s="65"/>
      <c r="B590" s="80"/>
      <c r="C590" s="66"/>
      <c r="D590" s="66"/>
      <c r="E590" s="66"/>
      <c r="F590" s="66"/>
      <c r="G590" s="66"/>
      <c r="H590" s="66"/>
      <c r="I590" s="66"/>
      <c r="J590" s="66"/>
      <c r="K590" s="66"/>
      <c r="L590" s="66"/>
      <c r="M590" s="66"/>
      <c r="N590" s="66"/>
      <c r="O590" s="66"/>
      <c r="P590" s="66"/>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c r="CD590" s="65"/>
      <c r="CE590" s="65"/>
      <c r="CF590" s="65"/>
      <c r="CG590" s="65"/>
      <c r="CH590" s="65"/>
      <c r="CI590" s="65"/>
      <c r="CJ590" s="65"/>
      <c r="CK590" s="65"/>
      <c r="CL590" s="65"/>
      <c r="CM590" s="65"/>
      <c r="CN590" s="65"/>
      <c r="CO590" s="65"/>
      <c r="CP590" s="65"/>
      <c r="CQ590" s="65"/>
      <c r="CR590" s="65"/>
      <c r="CS590" s="65"/>
      <c r="CT590" s="65"/>
      <c r="CU590" s="65"/>
      <c r="CV590" s="65"/>
      <c r="CW590" s="65"/>
      <c r="CX590" s="65"/>
      <c r="CY590" s="65"/>
      <c r="CZ590" s="66"/>
    </row>
    <row r="591" spans="1:104" ht="14.25" customHeight="1">
      <c r="A591" s="65"/>
      <c r="B591" s="80"/>
      <c r="C591" s="66"/>
      <c r="D591" s="66"/>
      <c r="E591" s="66"/>
      <c r="F591" s="66"/>
      <c r="G591" s="66"/>
      <c r="H591" s="66"/>
      <c r="I591" s="66"/>
      <c r="J591" s="66"/>
      <c r="K591" s="66"/>
      <c r="L591" s="66"/>
      <c r="M591" s="66"/>
      <c r="N591" s="66"/>
      <c r="O591" s="66"/>
      <c r="P591" s="66"/>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c r="CD591" s="65"/>
      <c r="CE591" s="65"/>
      <c r="CF591" s="65"/>
      <c r="CG591" s="65"/>
      <c r="CH591" s="65"/>
      <c r="CI591" s="65"/>
      <c r="CJ591" s="65"/>
      <c r="CK591" s="65"/>
      <c r="CL591" s="65"/>
      <c r="CM591" s="65"/>
      <c r="CN591" s="65"/>
      <c r="CO591" s="65"/>
      <c r="CP591" s="65"/>
      <c r="CQ591" s="65"/>
      <c r="CR591" s="65"/>
      <c r="CS591" s="65"/>
      <c r="CT591" s="65"/>
      <c r="CU591" s="65"/>
      <c r="CV591" s="65"/>
      <c r="CW591" s="65"/>
      <c r="CX591" s="65"/>
      <c r="CY591" s="65"/>
      <c r="CZ591" s="66"/>
    </row>
    <row r="592" spans="1:104" ht="14.25" customHeight="1">
      <c r="A592" s="65"/>
      <c r="B592" s="80"/>
      <c r="C592" s="66"/>
      <c r="D592" s="66"/>
      <c r="E592" s="66"/>
      <c r="F592" s="66"/>
      <c r="G592" s="66"/>
      <c r="H592" s="66"/>
      <c r="I592" s="66"/>
      <c r="J592" s="66"/>
      <c r="K592" s="66"/>
      <c r="L592" s="66"/>
      <c r="M592" s="66"/>
      <c r="N592" s="66"/>
      <c r="O592" s="66"/>
      <c r="P592" s="66"/>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c r="CD592" s="65"/>
      <c r="CE592" s="65"/>
      <c r="CF592" s="65"/>
      <c r="CG592" s="65"/>
      <c r="CH592" s="65"/>
      <c r="CI592" s="65"/>
      <c r="CJ592" s="65"/>
      <c r="CK592" s="65"/>
      <c r="CL592" s="65"/>
      <c r="CM592" s="65"/>
      <c r="CN592" s="65"/>
      <c r="CO592" s="65"/>
      <c r="CP592" s="65"/>
      <c r="CQ592" s="65"/>
      <c r="CR592" s="65"/>
      <c r="CS592" s="65"/>
      <c r="CT592" s="65"/>
      <c r="CU592" s="65"/>
      <c r="CV592" s="65"/>
      <c r="CW592" s="65"/>
      <c r="CX592" s="65"/>
      <c r="CY592" s="65"/>
      <c r="CZ592" s="66"/>
    </row>
    <row r="593" spans="1:104" ht="14.25" customHeight="1">
      <c r="A593" s="65"/>
      <c r="B593" s="80"/>
      <c r="C593" s="66"/>
      <c r="D593" s="66"/>
      <c r="E593" s="66"/>
      <c r="F593" s="66"/>
      <c r="G593" s="66"/>
      <c r="H593" s="66"/>
      <c r="I593" s="66"/>
      <c r="J593" s="66"/>
      <c r="K593" s="66"/>
      <c r="L593" s="66"/>
      <c r="M593" s="66"/>
      <c r="N593" s="66"/>
      <c r="O593" s="66"/>
      <c r="P593" s="66"/>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c r="CD593" s="65"/>
      <c r="CE593" s="65"/>
      <c r="CF593" s="65"/>
      <c r="CG593" s="65"/>
      <c r="CH593" s="65"/>
      <c r="CI593" s="65"/>
      <c r="CJ593" s="65"/>
      <c r="CK593" s="65"/>
      <c r="CL593" s="65"/>
      <c r="CM593" s="65"/>
      <c r="CN593" s="65"/>
      <c r="CO593" s="65"/>
      <c r="CP593" s="65"/>
      <c r="CQ593" s="65"/>
      <c r="CR593" s="65"/>
      <c r="CS593" s="65"/>
      <c r="CT593" s="65"/>
      <c r="CU593" s="65"/>
      <c r="CV593" s="65"/>
      <c r="CW593" s="65"/>
      <c r="CX593" s="65"/>
      <c r="CY593" s="65"/>
      <c r="CZ593" s="66"/>
    </row>
    <row r="594" spans="1:104" ht="14.25" customHeight="1">
      <c r="A594" s="65"/>
      <c r="B594" s="80"/>
      <c r="C594" s="66"/>
      <c r="D594" s="66"/>
      <c r="E594" s="66"/>
      <c r="F594" s="66"/>
      <c r="G594" s="66"/>
      <c r="H594" s="66"/>
      <c r="I594" s="66"/>
      <c r="J594" s="66"/>
      <c r="K594" s="66"/>
      <c r="L594" s="66"/>
      <c r="M594" s="66"/>
      <c r="N594" s="66"/>
      <c r="O594" s="66"/>
      <c r="P594" s="66"/>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c r="CD594" s="65"/>
      <c r="CE594" s="65"/>
      <c r="CF594" s="65"/>
      <c r="CG594" s="65"/>
      <c r="CH594" s="65"/>
      <c r="CI594" s="65"/>
      <c r="CJ594" s="65"/>
      <c r="CK594" s="65"/>
      <c r="CL594" s="65"/>
      <c r="CM594" s="65"/>
      <c r="CN594" s="65"/>
      <c r="CO594" s="65"/>
      <c r="CP594" s="65"/>
      <c r="CQ594" s="65"/>
      <c r="CR594" s="65"/>
      <c r="CS594" s="65"/>
      <c r="CT594" s="65"/>
      <c r="CU594" s="65"/>
      <c r="CV594" s="65"/>
      <c r="CW594" s="65"/>
      <c r="CX594" s="65"/>
      <c r="CY594" s="65"/>
      <c r="CZ594" s="66"/>
    </row>
    <row r="595" spans="1:104" ht="14.25" customHeight="1">
      <c r="A595" s="65"/>
      <c r="B595" s="80"/>
      <c r="C595" s="66"/>
      <c r="D595" s="66"/>
      <c r="E595" s="66"/>
      <c r="F595" s="66"/>
      <c r="G595" s="66"/>
      <c r="H595" s="66"/>
      <c r="I595" s="66"/>
      <c r="J595" s="66"/>
      <c r="K595" s="66"/>
      <c r="L595" s="66"/>
      <c r="M595" s="66"/>
      <c r="N595" s="66"/>
      <c r="O595" s="66"/>
      <c r="P595" s="66"/>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c r="CD595" s="65"/>
      <c r="CE595" s="65"/>
      <c r="CF595" s="65"/>
      <c r="CG595" s="65"/>
      <c r="CH595" s="65"/>
      <c r="CI595" s="65"/>
      <c r="CJ595" s="65"/>
      <c r="CK595" s="65"/>
      <c r="CL595" s="65"/>
      <c r="CM595" s="65"/>
      <c r="CN595" s="65"/>
      <c r="CO595" s="65"/>
      <c r="CP595" s="65"/>
      <c r="CQ595" s="65"/>
      <c r="CR595" s="65"/>
      <c r="CS595" s="65"/>
      <c r="CT595" s="65"/>
      <c r="CU595" s="65"/>
      <c r="CV595" s="65"/>
      <c r="CW595" s="65"/>
      <c r="CX595" s="65"/>
      <c r="CY595" s="65"/>
      <c r="CZ595" s="66"/>
    </row>
    <row r="596" spans="1:104" ht="14.25" customHeight="1">
      <c r="A596" s="65"/>
      <c r="B596" s="80"/>
      <c r="C596" s="66"/>
      <c r="D596" s="66"/>
      <c r="E596" s="66"/>
      <c r="F596" s="66"/>
      <c r="G596" s="66"/>
      <c r="H596" s="66"/>
      <c r="I596" s="66"/>
      <c r="J596" s="66"/>
      <c r="K596" s="66"/>
      <c r="L596" s="66"/>
      <c r="M596" s="66"/>
      <c r="N596" s="66"/>
      <c r="O596" s="66"/>
      <c r="P596" s="66"/>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c r="CD596" s="65"/>
      <c r="CE596" s="65"/>
      <c r="CF596" s="65"/>
      <c r="CG596" s="65"/>
      <c r="CH596" s="65"/>
      <c r="CI596" s="65"/>
      <c r="CJ596" s="65"/>
      <c r="CK596" s="65"/>
      <c r="CL596" s="65"/>
      <c r="CM596" s="65"/>
      <c r="CN596" s="65"/>
      <c r="CO596" s="65"/>
      <c r="CP596" s="65"/>
      <c r="CQ596" s="65"/>
      <c r="CR596" s="65"/>
      <c r="CS596" s="65"/>
      <c r="CT596" s="65"/>
      <c r="CU596" s="65"/>
      <c r="CV596" s="65"/>
      <c r="CW596" s="65"/>
      <c r="CX596" s="65"/>
      <c r="CY596" s="65"/>
      <c r="CZ596" s="66"/>
    </row>
    <row r="597" spans="1:104" ht="14.25" customHeight="1">
      <c r="A597" s="65"/>
      <c r="B597" s="80"/>
      <c r="C597" s="66"/>
      <c r="D597" s="66"/>
      <c r="E597" s="66"/>
      <c r="F597" s="66"/>
      <c r="G597" s="66"/>
      <c r="H597" s="66"/>
      <c r="I597" s="66"/>
      <c r="J597" s="66"/>
      <c r="K597" s="66"/>
      <c r="L597" s="66"/>
      <c r="M597" s="66"/>
      <c r="N597" s="66"/>
      <c r="O597" s="66"/>
      <c r="P597" s="66"/>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c r="CD597" s="65"/>
      <c r="CE597" s="65"/>
      <c r="CF597" s="65"/>
      <c r="CG597" s="65"/>
      <c r="CH597" s="65"/>
      <c r="CI597" s="65"/>
      <c r="CJ597" s="65"/>
      <c r="CK597" s="65"/>
      <c r="CL597" s="65"/>
      <c r="CM597" s="65"/>
      <c r="CN597" s="65"/>
      <c r="CO597" s="65"/>
      <c r="CP597" s="65"/>
      <c r="CQ597" s="65"/>
      <c r="CR597" s="65"/>
      <c r="CS597" s="65"/>
      <c r="CT597" s="65"/>
      <c r="CU597" s="65"/>
      <c r="CV597" s="65"/>
      <c r="CW597" s="65"/>
      <c r="CX597" s="65"/>
      <c r="CY597" s="65"/>
      <c r="CZ597" s="66"/>
    </row>
    <row r="598" spans="1:104" ht="14.25" customHeight="1">
      <c r="A598" s="65"/>
      <c r="B598" s="80"/>
      <c r="C598" s="66"/>
      <c r="D598" s="66"/>
      <c r="E598" s="66"/>
      <c r="F598" s="66"/>
      <c r="G598" s="66"/>
      <c r="H598" s="66"/>
      <c r="I598" s="66"/>
      <c r="J598" s="66"/>
      <c r="K598" s="66"/>
      <c r="L598" s="66"/>
      <c r="M598" s="66"/>
      <c r="N598" s="66"/>
      <c r="O598" s="66"/>
      <c r="P598" s="66"/>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6"/>
    </row>
    <row r="599" spans="1:104" ht="14.25" customHeight="1">
      <c r="A599" s="65"/>
      <c r="B599" s="80"/>
      <c r="C599" s="66"/>
      <c r="D599" s="66"/>
      <c r="E599" s="66"/>
      <c r="F599" s="66"/>
      <c r="G599" s="66"/>
      <c r="H599" s="66"/>
      <c r="I599" s="66"/>
      <c r="J599" s="66"/>
      <c r="K599" s="66"/>
      <c r="L599" s="66"/>
      <c r="M599" s="66"/>
      <c r="N599" s="66"/>
      <c r="O599" s="66"/>
      <c r="P599" s="66"/>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6"/>
    </row>
    <row r="600" spans="1:104" ht="14.25" customHeight="1">
      <c r="A600" s="65"/>
      <c r="B600" s="80"/>
      <c r="C600" s="66"/>
      <c r="D600" s="66"/>
      <c r="E600" s="66"/>
      <c r="F600" s="66"/>
      <c r="G600" s="66"/>
      <c r="H600" s="66"/>
      <c r="I600" s="66"/>
      <c r="J600" s="66"/>
      <c r="K600" s="66"/>
      <c r="L600" s="66"/>
      <c r="M600" s="66"/>
      <c r="N600" s="66"/>
      <c r="O600" s="66"/>
      <c r="P600" s="66"/>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6"/>
    </row>
    <row r="601" spans="1:104" ht="14.25" customHeight="1">
      <c r="A601" s="65"/>
      <c r="B601" s="80"/>
      <c r="C601" s="66"/>
      <c r="D601" s="66"/>
      <c r="E601" s="66"/>
      <c r="F601" s="66"/>
      <c r="G601" s="66"/>
      <c r="H601" s="66"/>
      <c r="I601" s="66"/>
      <c r="J601" s="66"/>
      <c r="K601" s="66"/>
      <c r="L601" s="66"/>
      <c r="M601" s="66"/>
      <c r="N601" s="66"/>
      <c r="O601" s="66"/>
      <c r="P601" s="66"/>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6"/>
    </row>
    <row r="602" spans="1:104" ht="14.25" customHeight="1">
      <c r="A602" s="65"/>
      <c r="B602" s="80"/>
      <c r="C602" s="66"/>
      <c r="D602" s="66"/>
      <c r="E602" s="66"/>
      <c r="F602" s="66"/>
      <c r="G602" s="66"/>
      <c r="H602" s="66"/>
      <c r="I602" s="66"/>
      <c r="J602" s="66"/>
      <c r="K602" s="66"/>
      <c r="L602" s="66"/>
      <c r="M602" s="66"/>
      <c r="N602" s="66"/>
      <c r="O602" s="66"/>
      <c r="P602" s="66"/>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c r="CD602" s="65"/>
      <c r="CE602" s="65"/>
      <c r="CF602" s="65"/>
      <c r="CG602" s="65"/>
      <c r="CH602" s="65"/>
      <c r="CI602" s="65"/>
      <c r="CJ602" s="65"/>
      <c r="CK602" s="65"/>
      <c r="CL602" s="65"/>
      <c r="CM602" s="65"/>
      <c r="CN602" s="65"/>
      <c r="CO602" s="65"/>
      <c r="CP602" s="65"/>
      <c r="CQ602" s="65"/>
      <c r="CR602" s="65"/>
      <c r="CS602" s="65"/>
      <c r="CT602" s="65"/>
      <c r="CU602" s="65"/>
      <c r="CV602" s="65"/>
      <c r="CW602" s="65"/>
      <c r="CX602" s="65"/>
      <c r="CY602" s="65"/>
      <c r="CZ602" s="66"/>
    </row>
    <row r="603" spans="1:104" ht="14.25" customHeight="1">
      <c r="A603" s="65"/>
      <c r="B603" s="80"/>
      <c r="C603" s="66"/>
      <c r="D603" s="66"/>
      <c r="E603" s="66"/>
      <c r="F603" s="66"/>
      <c r="G603" s="66"/>
      <c r="H603" s="66"/>
      <c r="I603" s="66"/>
      <c r="J603" s="66"/>
      <c r="K603" s="66"/>
      <c r="L603" s="66"/>
      <c r="M603" s="66"/>
      <c r="N603" s="66"/>
      <c r="O603" s="66"/>
      <c r="P603" s="66"/>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c r="CI603" s="65"/>
      <c r="CJ603" s="65"/>
      <c r="CK603" s="65"/>
      <c r="CL603" s="65"/>
      <c r="CM603" s="65"/>
      <c r="CN603" s="65"/>
      <c r="CO603" s="65"/>
      <c r="CP603" s="65"/>
      <c r="CQ603" s="65"/>
      <c r="CR603" s="65"/>
      <c r="CS603" s="65"/>
      <c r="CT603" s="65"/>
      <c r="CU603" s="65"/>
      <c r="CV603" s="65"/>
      <c r="CW603" s="65"/>
      <c r="CX603" s="65"/>
      <c r="CY603" s="65"/>
      <c r="CZ603" s="66"/>
    </row>
    <row r="604" spans="1:104" ht="14.25" customHeight="1">
      <c r="A604" s="65"/>
      <c r="B604" s="80"/>
      <c r="C604" s="66"/>
      <c r="D604" s="66"/>
      <c r="E604" s="66"/>
      <c r="F604" s="66"/>
      <c r="G604" s="66"/>
      <c r="H604" s="66"/>
      <c r="I604" s="66"/>
      <c r="J604" s="66"/>
      <c r="K604" s="66"/>
      <c r="L604" s="66"/>
      <c r="M604" s="66"/>
      <c r="N604" s="66"/>
      <c r="O604" s="66"/>
      <c r="P604" s="66"/>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6"/>
    </row>
    <row r="605" spans="1:104" ht="14.25" customHeight="1">
      <c r="A605" s="65"/>
      <c r="B605" s="80"/>
      <c r="C605" s="66"/>
      <c r="D605" s="66"/>
      <c r="E605" s="66"/>
      <c r="F605" s="66"/>
      <c r="G605" s="66"/>
      <c r="H605" s="66"/>
      <c r="I605" s="66"/>
      <c r="J605" s="66"/>
      <c r="K605" s="66"/>
      <c r="L605" s="66"/>
      <c r="M605" s="66"/>
      <c r="N605" s="66"/>
      <c r="O605" s="66"/>
      <c r="P605" s="66"/>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c r="CI605" s="65"/>
      <c r="CJ605" s="65"/>
      <c r="CK605" s="65"/>
      <c r="CL605" s="65"/>
      <c r="CM605" s="65"/>
      <c r="CN605" s="65"/>
      <c r="CO605" s="65"/>
      <c r="CP605" s="65"/>
      <c r="CQ605" s="65"/>
      <c r="CR605" s="65"/>
      <c r="CS605" s="65"/>
      <c r="CT605" s="65"/>
      <c r="CU605" s="65"/>
      <c r="CV605" s="65"/>
      <c r="CW605" s="65"/>
      <c r="CX605" s="65"/>
      <c r="CY605" s="65"/>
      <c r="CZ605" s="66"/>
    </row>
    <row r="606" spans="1:104" ht="14.25" customHeight="1">
      <c r="A606" s="65"/>
      <c r="B606" s="80"/>
      <c r="C606" s="66"/>
      <c r="D606" s="66"/>
      <c r="E606" s="66"/>
      <c r="F606" s="66"/>
      <c r="G606" s="66"/>
      <c r="H606" s="66"/>
      <c r="I606" s="66"/>
      <c r="J606" s="66"/>
      <c r="K606" s="66"/>
      <c r="L606" s="66"/>
      <c r="M606" s="66"/>
      <c r="N606" s="66"/>
      <c r="O606" s="66"/>
      <c r="P606" s="66"/>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c r="CI606" s="65"/>
      <c r="CJ606" s="65"/>
      <c r="CK606" s="65"/>
      <c r="CL606" s="65"/>
      <c r="CM606" s="65"/>
      <c r="CN606" s="65"/>
      <c r="CO606" s="65"/>
      <c r="CP606" s="65"/>
      <c r="CQ606" s="65"/>
      <c r="CR606" s="65"/>
      <c r="CS606" s="65"/>
      <c r="CT606" s="65"/>
      <c r="CU606" s="65"/>
      <c r="CV606" s="65"/>
      <c r="CW606" s="65"/>
      <c r="CX606" s="65"/>
      <c r="CY606" s="65"/>
      <c r="CZ606" s="66"/>
    </row>
    <row r="607" spans="1:104" ht="14.25" customHeight="1">
      <c r="A607" s="65"/>
      <c r="B607" s="80"/>
      <c r="C607" s="66"/>
      <c r="D607" s="66"/>
      <c r="E607" s="66"/>
      <c r="F607" s="66"/>
      <c r="G607" s="66"/>
      <c r="H607" s="66"/>
      <c r="I607" s="66"/>
      <c r="J607" s="66"/>
      <c r="K607" s="66"/>
      <c r="L607" s="66"/>
      <c r="M607" s="66"/>
      <c r="N607" s="66"/>
      <c r="O607" s="66"/>
      <c r="P607" s="66"/>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c r="CI607" s="65"/>
      <c r="CJ607" s="65"/>
      <c r="CK607" s="65"/>
      <c r="CL607" s="65"/>
      <c r="CM607" s="65"/>
      <c r="CN607" s="65"/>
      <c r="CO607" s="65"/>
      <c r="CP607" s="65"/>
      <c r="CQ607" s="65"/>
      <c r="CR607" s="65"/>
      <c r="CS607" s="65"/>
      <c r="CT607" s="65"/>
      <c r="CU607" s="65"/>
      <c r="CV607" s="65"/>
      <c r="CW607" s="65"/>
      <c r="CX607" s="65"/>
      <c r="CY607" s="65"/>
      <c r="CZ607" s="66"/>
    </row>
    <row r="608" spans="1:104" ht="14.25" customHeight="1">
      <c r="A608" s="65"/>
      <c r="B608" s="80"/>
      <c r="C608" s="66"/>
      <c r="D608" s="66"/>
      <c r="E608" s="66"/>
      <c r="F608" s="66"/>
      <c r="G608" s="66"/>
      <c r="H608" s="66"/>
      <c r="I608" s="66"/>
      <c r="J608" s="66"/>
      <c r="K608" s="66"/>
      <c r="L608" s="66"/>
      <c r="M608" s="66"/>
      <c r="N608" s="66"/>
      <c r="O608" s="66"/>
      <c r="P608" s="66"/>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c r="CI608" s="65"/>
      <c r="CJ608" s="65"/>
      <c r="CK608" s="65"/>
      <c r="CL608" s="65"/>
      <c r="CM608" s="65"/>
      <c r="CN608" s="65"/>
      <c r="CO608" s="65"/>
      <c r="CP608" s="65"/>
      <c r="CQ608" s="65"/>
      <c r="CR608" s="65"/>
      <c r="CS608" s="65"/>
      <c r="CT608" s="65"/>
      <c r="CU608" s="65"/>
      <c r="CV608" s="65"/>
      <c r="CW608" s="65"/>
      <c r="CX608" s="65"/>
      <c r="CY608" s="65"/>
      <c r="CZ608" s="66"/>
    </row>
    <row r="609" spans="1:104" ht="14.25" customHeight="1">
      <c r="A609" s="65"/>
      <c r="B609" s="80"/>
      <c r="C609" s="66"/>
      <c r="D609" s="66"/>
      <c r="E609" s="66"/>
      <c r="F609" s="66"/>
      <c r="G609" s="66"/>
      <c r="H609" s="66"/>
      <c r="I609" s="66"/>
      <c r="J609" s="66"/>
      <c r="K609" s="66"/>
      <c r="L609" s="66"/>
      <c r="M609" s="66"/>
      <c r="N609" s="66"/>
      <c r="O609" s="66"/>
      <c r="P609" s="66"/>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c r="CI609" s="65"/>
      <c r="CJ609" s="65"/>
      <c r="CK609" s="65"/>
      <c r="CL609" s="65"/>
      <c r="CM609" s="65"/>
      <c r="CN609" s="65"/>
      <c r="CO609" s="65"/>
      <c r="CP609" s="65"/>
      <c r="CQ609" s="65"/>
      <c r="CR609" s="65"/>
      <c r="CS609" s="65"/>
      <c r="CT609" s="65"/>
      <c r="CU609" s="65"/>
      <c r="CV609" s="65"/>
      <c r="CW609" s="65"/>
      <c r="CX609" s="65"/>
      <c r="CY609" s="65"/>
      <c r="CZ609" s="66"/>
    </row>
    <row r="610" spans="1:104" ht="14.25" customHeight="1">
      <c r="A610" s="65"/>
      <c r="B610" s="80"/>
      <c r="C610" s="66"/>
      <c r="D610" s="66"/>
      <c r="E610" s="66"/>
      <c r="F610" s="66"/>
      <c r="G610" s="66"/>
      <c r="H610" s="66"/>
      <c r="I610" s="66"/>
      <c r="J610" s="66"/>
      <c r="K610" s="66"/>
      <c r="L610" s="66"/>
      <c r="M610" s="66"/>
      <c r="N610" s="66"/>
      <c r="O610" s="66"/>
      <c r="P610" s="66"/>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c r="CI610" s="65"/>
      <c r="CJ610" s="65"/>
      <c r="CK610" s="65"/>
      <c r="CL610" s="65"/>
      <c r="CM610" s="65"/>
      <c r="CN610" s="65"/>
      <c r="CO610" s="65"/>
      <c r="CP610" s="65"/>
      <c r="CQ610" s="65"/>
      <c r="CR610" s="65"/>
      <c r="CS610" s="65"/>
      <c r="CT610" s="65"/>
      <c r="CU610" s="65"/>
      <c r="CV610" s="65"/>
      <c r="CW610" s="65"/>
      <c r="CX610" s="65"/>
      <c r="CY610" s="65"/>
      <c r="CZ610" s="66"/>
    </row>
    <row r="611" spans="1:104" ht="14.25" customHeight="1">
      <c r="A611" s="65"/>
      <c r="B611" s="80"/>
      <c r="C611" s="66"/>
      <c r="D611" s="66"/>
      <c r="E611" s="66"/>
      <c r="F611" s="66"/>
      <c r="G611" s="66"/>
      <c r="H611" s="66"/>
      <c r="I611" s="66"/>
      <c r="J611" s="66"/>
      <c r="K611" s="66"/>
      <c r="L611" s="66"/>
      <c r="M611" s="66"/>
      <c r="N611" s="66"/>
      <c r="O611" s="66"/>
      <c r="P611" s="66"/>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c r="CD611" s="65"/>
      <c r="CE611" s="65"/>
      <c r="CF611" s="65"/>
      <c r="CG611" s="65"/>
      <c r="CH611" s="65"/>
      <c r="CI611" s="65"/>
      <c r="CJ611" s="65"/>
      <c r="CK611" s="65"/>
      <c r="CL611" s="65"/>
      <c r="CM611" s="65"/>
      <c r="CN611" s="65"/>
      <c r="CO611" s="65"/>
      <c r="CP611" s="65"/>
      <c r="CQ611" s="65"/>
      <c r="CR611" s="65"/>
      <c r="CS611" s="65"/>
      <c r="CT611" s="65"/>
      <c r="CU611" s="65"/>
      <c r="CV611" s="65"/>
      <c r="CW611" s="65"/>
      <c r="CX611" s="65"/>
      <c r="CY611" s="65"/>
      <c r="CZ611" s="66"/>
    </row>
    <row r="612" spans="1:104" ht="14.25" customHeight="1">
      <c r="A612" s="65"/>
      <c r="B612" s="80"/>
      <c r="C612" s="66"/>
      <c r="D612" s="66"/>
      <c r="E612" s="66"/>
      <c r="F612" s="66"/>
      <c r="G612" s="66"/>
      <c r="H612" s="66"/>
      <c r="I612" s="66"/>
      <c r="J612" s="66"/>
      <c r="K612" s="66"/>
      <c r="L612" s="66"/>
      <c r="M612" s="66"/>
      <c r="N612" s="66"/>
      <c r="O612" s="66"/>
      <c r="P612" s="66"/>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c r="CI612" s="65"/>
      <c r="CJ612" s="65"/>
      <c r="CK612" s="65"/>
      <c r="CL612" s="65"/>
      <c r="CM612" s="65"/>
      <c r="CN612" s="65"/>
      <c r="CO612" s="65"/>
      <c r="CP612" s="65"/>
      <c r="CQ612" s="65"/>
      <c r="CR612" s="65"/>
      <c r="CS612" s="65"/>
      <c r="CT612" s="65"/>
      <c r="CU612" s="65"/>
      <c r="CV612" s="65"/>
      <c r="CW612" s="65"/>
      <c r="CX612" s="65"/>
      <c r="CY612" s="65"/>
      <c r="CZ612" s="66"/>
    </row>
    <row r="613" spans="1:104" ht="14.25" customHeight="1">
      <c r="A613" s="65"/>
      <c r="B613" s="80"/>
      <c r="C613" s="66"/>
      <c r="D613" s="66"/>
      <c r="E613" s="66"/>
      <c r="F613" s="66"/>
      <c r="G613" s="66"/>
      <c r="H613" s="66"/>
      <c r="I613" s="66"/>
      <c r="J613" s="66"/>
      <c r="K613" s="66"/>
      <c r="L613" s="66"/>
      <c r="M613" s="66"/>
      <c r="N613" s="66"/>
      <c r="O613" s="66"/>
      <c r="P613" s="66"/>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c r="CI613" s="65"/>
      <c r="CJ613" s="65"/>
      <c r="CK613" s="65"/>
      <c r="CL613" s="65"/>
      <c r="CM613" s="65"/>
      <c r="CN613" s="65"/>
      <c r="CO613" s="65"/>
      <c r="CP613" s="65"/>
      <c r="CQ613" s="65"/>
      <c r="CR613" s="65"/>
      <c r="CS613" s="65"/>
      <c r="CT613" s="65"/>
      <c r="CU613" s="65"/>
      <c r="CV613" s="65"/>
      <c r="CW613" s="65"/>
      <c r="CX613" s="65"/>
      <c r="CY613" s="65"/>
      <c r="CZ613" s="66"/>
    </row>
    <row r="614" spans="1:104" ht="14.25" customHeight="1">
      <c r="A614" s="65"/>
      <c r="B614" s="80"/>
      <c r="C614" s="66"/>
      <c r="D614" s="66"/>
      <c r="E614" s="66"/>
      <c r="F614" s="66"/>
      <c r="G614" s="66"/>
      <c r="H614" s="66"/>
      <c r="I614" s="66"/>
      <c r="J614" s="66"/>
      <c r="K614" s="66"/>
      <c r="L614" s="66"/>
      <c r="M614" s="66"/>
      <c r="N614" s="66"/>
      <c r="O614" s="66"/>
      <c r="P614" s="66"/>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c r="CI614" s="65"/>
      <c r="CJ614" s="65"/>
      <c r="CK614" s="65"/>
      <c r="CL614" s="65"/>
      <c r="CM614" s="65"/>
      <c r="CN614" s="65"/>
      <c r="CO614" s="65"/>
      <c r="CP614" s="65"/>
      <c r="CQ614" s="65"/>
      <c r="CR614" s="65"/>
      <c r="CS614" s="65"/>
      <c r="CT614" s="65"/>
      <c r="CU614" s="65"/>
      <c r="CV614" s="65"/>
      <c r="CW614" s="65"/>
      <c r="CX614" s="65"/>
      <c r="CY614" s="65"/>
      <c r="CZ614" s="66"/>
    </row>
    <row r="615" spans="1:104" ht="14.25" customHeight="1">
      <c r="A615" s="65"/>
      <c r="B615" s="80"/>
      <c r="C615" s="66"/>
      <c r="D615" s="66"/>
      <c r="E615" s="66"/>
      <c r="F615" s="66"/>
      <c r="G615" s="66"/>
      <c r="H615" s="66"/>
      <c r="I615" s="66"/>
      <c r="J615" s="66"/>
      <c r="K615" s="66"/>
      <c r="L615" s="66"/>
      <c r="M615" s="66"/>
      <c r="N615" s="66"/>
      <c r="O615" s="66"/>
      <c r="P615" s="66"/>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c r="CI615" s="65"/>
      <c r="CJ615" s="65"/>
      <c r="CK615" s="65"/>
      <c r="CL615" s="65"/>
      <c r="CM615" s="65"/>
      <c r="CN615" s="65"/>
      <c r="CO615" s="65"/>
      <c r="CP615" s="65"/>
      <c r="CQ615" s="65"/>
      <c r="CR615" s="65"/>
      <c r="CS615" s="65"/>
      <c r="CT615" s="65"/>
      <c r="CU615" s="65"/>
      <c r="CV615" s="65"/>
      <c r="CW615" s="65"/>
      <c r="CX615" s="65"/>
      <c r="CY615" s="65"/>
      <c r="CZ615" s="66"/>
    </row>
    <row r="616" spans="1:104" ht="14.25" customHeight="1">
      <c r="A616" s="65"/>
      <c r="B616" s="80"/>
      <c r="C616" s="66"/>
      <c r="D616" s="66"/>
      <c r="E616" s="66"/>
      <c r="F616" s="66"/>
      <c r="G616" s="66"/>
      <c r="H616" s="66"/>
      <c r="I616" s="66"/>
      <c r="J616" s="66"/>
      <c r="K616" s="66"/>
      <c r="L616" s="66"/>
      <c r="M616" s="66"/>
      <c r="N616" s="66"/>
      <c r="O616" s="66"/>
      <c r="P616" s="66"/>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c r="CI616" s="65"/>
      <c r="CJ616" s="65"/>
      <c r="CK616" s="65"/>
      <c r="CL616" s="65"/>
      <c r="CM616" s="65"/>
      <c r="CN616" s="65"/>
      <c r="CO616" s="65"/>
      <c r="CP616" s="65"/>
      <c r="CQ616" s="65"/>
      <c r="CR616" s="65"/>
      <c r="CS616" s="65"/>
      <c r="CT616" s="65"/>
      <c r="CU616" s="65"/>
      <c r="CV616" s="65"/>
      <c r="CW616" s="65"/>
      <c r="CX616" s="65"/>
      <c r="CY616" s="65"/>
      <c r="CZ616" s="66"/>
    </row>
    <row r="617" spans="1:104" ht="14.25" customHeight="1">
      <c r="A617" s="65"/>
      <c r="B617" s="80"/>
      <c r="C617" s="66"/>
      <c r="D617" s="66"/>
      <c r="E617" s="66"/>
      <c r="F617" s="66"/>
      <c r="G617" s="66"/>
      <c r="H617" s="66"/>
      <c r="I617" s="66"/>
      <c r="J617" s="66"/>
      <c r="K617" s="66"/>
      <c r="L617" s="66"/>
      <c r="M617" s="66"/>
      <c r="N617" s="66"/>
      <c r="O617" s="66"/>
      <c r="P617" s="66"/>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c r="CI617" s="65"/>
      <c r="CJ617" s="65"/>
      <c r="CK617" s="65"/>
      <c r="CL617" s="65"/>
      <c r="CM617" s="65"/>
      <c r="CN617" s="65"/>
      <c r="CO617" s="65"/>
      <c r="CP617" s="65"/>
      <c r="CQ617" s="65"/>
      <c r="CR617" s="65"/>
      <c r="CS617" s="65"/>
      <c r="CT617" s="65"/>
      <c r="CU617" s="65"/>
      <c r="CV617" s="65"/>
      <c r="CW617" s="65"/>
      <c r="CX617" s="65"/>
      <c r="CY617" s="65"/>
      <c r="CZ617" s="66"/>
    </row>
    <row r="618" spans="1:104" ht="14.25" customHeight="1">
      <c r="A618" s="65"/>
      <c r="B618" s="80"/>
      <c r="C618" s="66"/>
      <c r="D618" s="66"/>
      <c r="E618" s="66"/>
      <c r="F618" s="66"/>
      <c r="G618" s="66"/>
      <c r="H618" s="66"/>
      <c r="I618" s="66"/>
      <c r="J618" s="66"/>
      <c r="K618" s="66"/>
      <c r="L618" s="66"/>
      <c r="M618" s="66"/>
      <c r="N618" s="66"/>
      <c r="O618" s="66"/>
      <c r="P618" s="66"/>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c r="CD618" s="65"/>
      <c r="CE618" s="65"/>
      <c r="CF618" s="65"/>
      <c r="CG618" s="65"/>
      <c r="CH618" s="65"/>
      <c r="CI618" s="65"/>
      <c r="CJ618" s="65"/>
      <c r="CK618" s="65"/>
      <c r="CL618" s="65"/>
      <c r="CM618" s="65"/>
      <c r="CN618" s="65"/>
      <c r="CO618" s="65"/>
      <c r="CP618" s="65"/>
      <c r="CQ618" s="65"/>
      <c r="CR618" s="65"/>
      <c r="CS618" s="65"/>
      <c r="CT618" s="65"/>
      <c r="CU618" s="65"/>
      <c r="CV618" s="65"/>
      <c r="CW618" s="65"/>
      <c r="CX618" s="65"/>
      <c r="CY618" s="65"/>
      <c r="CZ618" s="66"/>
    </row>
    <row r="619" spans="1:104" ht="14.25" customHeight="1">
      <c r="A619" s="65"/>
      <c r="B619" s="80"/>
      <c r="C619" s="66"/>
      <c r="D619" s="66"/>
      <c r="E619" s="66"/>
      <c r="F619" s="66"/>
      <c r="G619" s="66"/>
      <c r="H619" s="66"/>
      <c r="I619" s="66"/>
      <c r="J619" s="66"/>
      <c r="K619" s="66"/>
      <c r="L619" s="66"/>
      <c r="M619" s="66"/>
      <c r="N619" s="66"/>
      <c r="O619" s="66"/>
      <c r="P619" s="66"/>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c r="CD619" s="65"/>
      <c r="CE619" s="65"/>
      <c r="CF619" s="65"/>
      <c r="CG619" s="65"/>
      <c r="CH619" s="65"/>
      <c r="CI619" s="65"/>
      <c r="CJ619" s="65"/>
      <c r="CK619" s="65"/>
      <c r="CL619" s="65"/>
      <c r="CM619" s="65"/>
      <c r="CN619" s="65"/>
      <c r="CO619" s="65"/>
      <c r="CP619" s="65"/>
      <c r="CQ619" s="65"/>
      <c r="CR619" s="65"/>
      <c r="CS619" s="65"/>
      <c r="CT619" s="65"/>
      <c r="CU619" s="65"/>
      <c r="CV619" s="65"/>
      <c r="CW619" s="65"/>
      <c r="CX619" s="65"/>
      <c r="CY619" s="65"/>
      <c r="CZ619" s="66"/>
    </row>
    <row r="620" spans="1:104" ht="14.25" customHeight="1">
      <c r="A620" s="65"/>
      <c r="B620" s="80"/>
      <c r="C620" s="66"/>
      <c r="D620" s="66"/>
      <c r="E620" s="66"/>
      <c r="F620" s="66"/>
      <c r="G620" s="66"/>
      <c r="H620" s="66"/>
      <c r="I620" s="66"/>
      <c r="J620" s="66"/>
      <c r="K620" s="66"/>
      <c r="L620" s="66"/>
      <c r="M620" s="66"/>
      <c r="N620" s="66"/>
      <c r="O620" s="66"/>
      <c r="P620" s="66"/>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c r="CD620" s="65"/>
      <c r="CE620" s="65"/>
      <c r="CF620" s="65"/>
      <c r="CG620" s="65"/>
      <c r="CH620" s="65"/>
      <c r="CI620" s="65"/>
      <c r="CJ620" s="65"/>
      <c r="CK620" s="65"/>
      <c r="CL620" s="65"/>
      <c r="CM620" s="65"/>
      <c r="CN620" s="65"/>
      <c r="CO620" s="65"/>
      <c r="CP620" s="65"/>
      <c r="CQ620" s="65"/>
      <c r="CR620" s="65"/>
      <c r="CS620" s="65"/>
      <c r="CT620" s="65"/>
      <c r="CU620" s="65"/>
      <c r="CV620" s="65"/>
      <c r="CW620" s="65"/>
      <c r="CX620" s="65"/>
      <c r="CY620" s="65"/>
      <c r="CZ620" s="66"/>
    </row>
    <row r="621" spans="1:104" ht="14.25" customHeight="1">
      <c r="A621" s="65"/>
      <c r="B621" s="80"/>
      <c r="C621" s="66"/>
      <c r="D621" s="66"/>
      <c r="E621" s="66"/>
      <c r="F621" s="66"/>
      <c r="G621" s="66"/>
      <c r="H621" s="66"/>
      <c r="I621" s="66"/>
      <c r="J621" s="66"/>
      <c r="K621" s="66"/>
      <c r="L621" s="66"/>
      <c r="M621" s="66"/>
      <c r="N621" s="66"/>
      <c r="O621" s="66"/>
      <c r="P621" s="66"/>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c r="CD621" s="65"/>
      <c r="CE621" s="65"/>
      <c r="CF621" s="65"/>
      <c r="CG621" s="65"/>
      <c r="CH621" s="65"/>
      <c r="CI621" s="65"/>
      <c r="CJ621" s="65"/>
      <c r="CK621" s="65"/>
      <c r="CL621" s="65"/>
      <c r="CM621" s="65"/>
      <c r="CN621" s="65"/>
      <c r="CO621" s="65"/>
      <c r="CP621" s="65"/>
      <c r="CQ621" s="65"/>
      <c r="CR621" s="65"/>
      <c r="CS621" s="65"/>
      <c r="CT621" s="65"/>
      <c r="CU621" s="65"/>
      <c r="CV621" s="65"/>
      <c r="CW621" s="65"/>
      <c r="CX621" s="65"/>
      <c r="CY621" s="65"/>
      <c r="CZ621" s="66"/>
    </row>
    <row r="622" spans="1:104" ht="14.25" customHeight="1">
      <c r="A622" s="65"/>
      <c r="B622" s="80"/>
      <c r="C622" s="66"/>
      <c r="D622" s="66"/>
      <c r="E622" s="66"/>
      <c r="F622" s="66"/>
      <c r="G622" s="66"/>
      <c r="H622" s="66"/>
      <c r="I622" s="66"/>
      <c r="J622" s="66"/>
      <c r="K622" s="66"/>
      <c r="L622" s="66"/>
      <c r="M622" s="66"/>
      <c r="N622" s="66"/>
      <c r="O622" s="66"/>
      <c r="P622" s="66"/>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c r="CD622" s="65"/>
      <c r="CE622" s="65"/>
      <c r="CF622" s="65"/>
      <c r="CG622" s="65"/>
      <c r="CH622" s="65"/>
      <c r="CI622" s="65"/>
      <c r="CJ622" s="65"/>
      <c r="CK622" s="65"/>
      <c r="CL622" s="65"/>
      <c r="CM622" s="65"/>
      <c r="CN622" s="65"/>
      <c r="CO622" s="65"/>
      <c r="CP622" s="65"/>
      <c r="CQ622" s="65"/>
      <c r="CR622" s="65"/>
      <c r="CS622" s="65"/>
      <c r="CT622" s="65"/>
      <c r="CU622" s="65"/>
      <c r="CV622" s="65"/>
      <c r="CW622" s="65"/>
      <c r="CX622" s="65"/>
      <c r="CY622" s="65"/>
      <c r="CZ622" s="66"/>
    </row>
    <row r="623" spans="1:104" ht="14.25" customHeight="1">
      <c r="A623" s="65"/>
      <c r="B623" s="80"/>
      <c r="C623" s="66"/>
      <c r="D623" s="66"/>
      <c r="E623" s="66"/>
      <c r="F623" s="66"/>
      <c r="G623" s="66"/>
      <c r="H623" s="66"/>
      <c r="I623" s="66"/>
      <c r="J623" s="66"/>
      <c r="K623" s="66"/>
      <c r="L623" s="66"/>
      <c r="M623" s="66"/>
      <c r="N623" s="66"/>
      <c r="O623" s="66"/>
      <c r="P623" s="66"/>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c r="CD623" s="65"/>
      <c r="CE623" s="65"/>
      <c r="CF623" s="65"/>
      <c r="CG623" s="65"/>
      <c r="CH623" s="65"/>
      <c r="CI623" s="65"/>
      <c r="CJ623" s="65"/>
      <c r="CK623" s="65"/>
      <c r="CL623" s="65"/>
      <c r="CM623" s="65"/>
      <c r="CN623" s="65"/>
      <c r="CO623" s="65"/>
      <c r="CP623" s="65"/>
      <c r="CQ623" s="65"/>
      <c r="CR623" s="65"/>
      <c r="CS623" s="65"/>
      <c r="CT623" s="65"/>
      <c r="CU623" s="65"/>
      <c r="CV623" s="65"/>
      <c r="CW623" s="65"/>
      <c r="CX623" s="65"/>
      <c r="CY623" s="65"/>
      <c r="CZ623" s="66"/>
    </row>
    <row r="624" spans="1:104" ht="14.25" customHeight="1">
      <c r="A624" s="65"/>
      <c r="B624" s="80"/>
      <c r="C624" s="66"/>
      <c r="D624" s="66"/>
      <c r="E624" s="66"/>
      <c r="F624" s="66"/>
      <c r="G624" s="66"/>
      <c r="H624" s="66"/>
      <c r="I624" s="66"/>
      <c r="J624" s="66"/>
      <c r="K624" s="66"/>
      <c r="L624" s="66"/>
      <c r="M624" s="66"/>
      <c r="N624" s="66"/>
      <c r="O624" s="66"/>
      <c r="P624" s="66"/>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c r="CI624" s="65"/>
      <c r="CJ624" s="65"/>
      <c r="CK624" s="65"/>
      <c r="CL624" s="65"/>
      <c r="CM624" s="65"/>
      <c r="CN624" s="65"/>
      <c r="CO624" s="65"/>
      <c r="CP624" s="65"/>
      <c r="CQ624" s="65"/>
      <c r="CR624" s="65"/>
      <c r="CS624" s="65"/>
      <c r="CT624" s="65"/>
      <c r="CU624" s="65"/>
      <c r="CV624" s="65"/>
      <c r="CW624" s="65"/>
      <c r="CX624" s="65"/>
      <c r="CY624" s="65"/>
      <c r="CZ624" s="66"/>
    </row>
    <row r="625" spans="1:104" ht="14.25" customHeight="1">
      <c r="A625" s="65"/>
      <c r="B625" s="80"/>
      <c r="C625" s="66"/>
      <c r="D625" s="66"/>
      <c r="E625" s="66"/>
      <c r="F625" s="66"/>
      <c r="G625" s="66"/>
      <c r="H625" s="66"/>
      <c r="I625" s="66"/>
      <c r="J625" s="66"/>
      <c r="K625" s="66"/>
      <c r="L625" s="66"/>
      <c r="M625" s="66"/>
      <c r="N625" s="66"/>
      <c r="O625" s="66"/>
      <c r="P625" s="66"/>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c r="CI625" s="65"/>
      <c r="CJ625" s="65"/>
      <c r="CK625" s="65"/>
      <c r="CL625" s="65"/>
      <c r="CM625" s="65"/>
      <c r="CN625" s="65"/>
      <c r="CO625" s="65"/>
      <c r="CP625" s="65"/>
      <c r="CQ625" s="65"/>
      <c r="CR625" s="65"/>
      <c r="CS625" s="65"/>
      <c r="CT625" s="65"/>
      <c r="CU625" s="65"/>
      <c r="CV625" s="65"/>
      <c r="CW625" s="65"/>
      <c r="CX625" s="65"/>
      <c r="CY625" s="65"/>
      <c r="CZ625" s="66"/>
    </row>
    <row r="626" spans="1:104" ht="14.25" customHeight="1">
      <c r="A626" s="65"/>
      <c r="B626" s="80"/>
      <c r="C626" s="66"/>
      <c r="D626" s="66"/>
      <c r="E626" s="66"/>
      <c r="F626" s="66"/>
      <c r="G626" s="66"/>
      <c r="H626" s="66"/>
      <c r="I626" s="66"/>
      <c r="J626" s="66"/>
      <c r="K626" s="66"/>
      <c r="L626" s="66"/>
      <c r="M626" s="66"/>
      <c r="N626" s="66"/>
      <c r="O626" s="66"/>
      <c r="P626" s="66"/>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c r="CD626" s="65"/>
      <c r="CE626" s="65"/>
      <c r="CF626" s="65"/>
      <c r="CG626" s="65"/>
      <c r="CH626" s="65"/>
      <c r="CI626" s="65"/>
      <c r="CJ626" s="65"/>
      <c r="CK626" s="65"/>
      <c r="CL626" s="65"/>
      <c r="CM626" s="65"/>
      <c r="CN626" s="65"/>
      <c r="CO626" s="65"/>
      <c r="CP626" s="65"/>
      <c r="CQ626" s="65"/>
      <c r="CR626" s="65"/>
      <c r="CS626" s="65"/>
      <c r="CT626" s="65"/>
      <c r="CU626" s="65"/>
      <c r="CV626" s="65"/>
      <c r="CW626" s="65"/>
      <c r="CX626" s="65"/>
      <c r="CY626" s="65"/>
      <c r="CZ626" s="66"/>
    </row>
    <row r="627" spans="1:104" ht="14.25" customHeight="1">
      <c r="A627" s="65"/>
      <c r="B627" s="80"/>
      <c r="C627" s="66"/>
      <c r="D627" s="66"/>
      <c r="E627" s="66"/>
      <c r="F627" s="66"/>
      <c r="G627" s="66"/>
      <c r="H627" s="66"/>
      <c r="I627" s="66"/>
      <c r="J627" s="66"/>
      <c r="K627" s="66"/>
      <c r="L627" s="66"/>
      <c r="M627" s="66"/>
      <c r="N627" s="66"/>
      <c r="O627" s="66"/>
      <c r="P627" s="66"/>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c r="CD627" s="65"/>
      <c r="CE627" s="65"/>
      <c r="CF627" s="65"/>
      <c r="CG627" s="65"/>
      <c r="CH627" s="65"/>
      <c r="CI627" s="65"/>
      <c r="CJ627" s="65"/>
      <c r="CK627" s="65"/>
      <c r="CL627" s="65"/>
      <c r="CM627" s="65"/>
      <c r="CN627" s="65"/>
      <c r="CO627" s="65"/>
      <c r="CP627" s="65"/>
      <c r="CQ627" s="65"/>
      <c r="CR627" s="65"/>
      <c r="CS627" s="65"/>
      <c r="CT627" s="65"/>
      <c r="CU627" s="65"/>
      <c r="CV627" s="65"/>
      <c r="CW627" s="65"/>
      <c r="CX627" s="65"/>
      <c r="CY627" s="65"/>
      <c r="CZ627" s="66"/>
    </row>
    <row r="628" spans="1:104" ht="14.25" customHeight="1">
      <c r="A628" s="65"/>
      <c r="B628" s="80"/>
      <c r="C628" s="66"/>
      <c r="D628" s="66"/>
      <c r="E628" s="66"/>
      <c r="F628" s="66"/>
      <c r="G628" s="66"/>
      <c r="H628" s="66"/>
      <c r="I628" s="66"/>
      <c r="J628" s="66"/>
      <c r="K628" s="66"/>
      <c r="L628" s="66"/>
      <c r="M628" s="66"/>
      <c r="N628" s="66"/>
      <c r="O628" s="66"/>
      <c r="P628" s="66"/>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c r="CI628" s="65"/>
      <c r="CJ628" s="65"/>
      <c r="CK628" s="65"/>
      <c r="CL628" s="65"/>
      <c r="CM628" s="65"/>
      <c r="CN628" s="65"/>
      <c r="CO628" s="65"/>
      <c r="CP628" s="65"/>
      <c r="CQ628" s="65"/>
      <c r="CR628" s="65"/>
      <c r="CS628" s="65"/>
      <c r="CT628" s="65"/>
      <c r="CU628" s="65"/>
      <c r="CV628" s="65"/>
      <c r="CW628" s="65"/>
      <c r="CX628" s="65"/>
      <c r="CY628" s="65"/>
      <c r="CZ628" s="66"/>
    </row>
    <row r="629" spans="1:104" ht="14.25" customHeight="1">
      <c r="A629" s="65"/>
      <c r="B629" s="80"/>
      <c r="C629" s="66"/>
      <c r="D629" s="66"/>
      <c r="E629" s="66"/>
      <c r="F629" s="66"/>
      <c r="G629" s="66"/>
      <c r="H629" s="66"/>
      <c r="I629" s="66"/>
      <c r="J629" s="66"/>
      <c r="K629" s="66"/>
      <c r="L629" s="66"/>
      <c r="M629" s="66"/>
      <c r="N629" s="66"/>
      <c r="O629" s="66"/>
      <c r="P629" s="66"/>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c r="CD629" s="65"/>
      <c r="CE629" s="65"/>
      <c r="CF629" s="65"/>
      <c r="CG629" s="65"/>
      <c r="CH629" s="65"/>
      <c r="CI629" s="65"/>
      <c r="CJ629" s="65"/>
      <c r="CK629" s="65"/>
      <c r="CL629" s="65"/>
      <c r="CM629" s="65"/>
      <c r="CN629" s="65"/>
      <c r="CO629" s="65"/>
      <c r="CP629" s="65"/>
      <c r="CQ629" s="65"/>
      <c r="CR629" s="65"/>
      <c r="CS629" s="65"/>
      <c r="CT629" s="65"/>
      <c r="CU629" s="65"/>
      <c r="CV629" s="65"/>
      <c r="CW629" s="65"/>
      <c r="CX629" s="65"/>
      <c r="CY629" s="65"/>
      <c r="CZ629" s="66"/>
    </row>
    <row r="630" spans="1:104" ht="14.25" customHeight="1">
      <c r="A630" s="65"/>
      <c r="B630" s="80"/>
      <c r="C630" s="66"/>
      <c r="D630" s="66"/>
      <c r="E630" s="66"/>
      <c r="F630" s="66"/>
      <c r="G630" s="66"/>
      <c r="H630" s="66"/>
      <c r="I630" s="66"/>
      <c r="J630" s="66"/>
      <c r="K630" s="66"/>
      <c r="L630" s="66"/>
      <c r="M630" s="66"/>
      <c r="N630" s="66"/>
      <c r="O630" s="66"/>
      <c r="P630" s="66"/>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c r="CI630" s="65"/>
      <c r="CJ630" s="65"/>
      <c r="CK630" s="65"/>
      <c r="CL630" s="65"/>
      <c r="CM630" s="65"/>
      <c r="CN630" s="65"/>
      <c r="CO630" s="65"/>
      <c r="CP630" s="65"/>
      <c r="CQ630" s="65"/>
      <c r="CR630" s="65"/>
      <c r="CS630" s="65"/>
      <c r="CT630" s="65"/>
      <c r="CU630" s="65"/>
      <c r="CV630" s="65"/>
      <c r="CW630" s="65"/>
      <c r="CX630" s="65"/>
      <c r="CY630" s="65"/>
      <c r="CZ630" s="66"/>
    </row>
    <row r="631" spans="1:104" ht="14.25" customHeight="1">
      <c r="A631" s="65"/>
      <c r="B631" s="80"/>
      <c r="C631" s="66"/>
      <c r="D631" s="66"/>
      <c r="E631" s="66"/>
      <c r="F631" s="66"/>
      <c r="G631" s="66"/>
      <c r="H631" s="66"/>
      <c r="I631" s="66"/>
      <c r="J631" s="66"/>
      <c r="K631" s="66"/>
      <c r="L631" s="66"/>
      <c r="M631" s="66"/>
      <c r="N631" s="66"/>
      <c r="O631" s="66"/>
      <c r="P631" s="66"/>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6"/>
    </row>
    <row r="632" spans="1:104" ht="14.25" customHeight="1">
      <c r="A632" s="65"/>
      <c r="B632" s="80"/>
      <c r="C632" s="66"/>
      <c r="D632" s="66"/>
      <c r="E632" s="66"/>
      <c r="F632" s="66"/>
      <c r="G632" s="66"/>
      <c r="H632" s="66"/>
      <c r="I632" s="66"/>
      <c r="J632" s="66"/>
      <c r="K632" s="66"/>
      <c r="L632" s="66"/>
      <c r="M632" s="66"/>
      <c r="N632" s="66"/>
      <c r="O632" s="66"/>
      <c r="P632" s="66"/>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6"/>
    </row>
    <row r="633" spans="1:104" ht="14.25" customHeight="1">
      <c r="A633" s="65"/>
      <c r="B633" s="80"/>
      <c r="C633" s="66"/>
      <c r="D633" s="66"/>
      <c r="E633" s="66"/>
      <c r="F633" s="66"/>
      <c r="G633" s="66"/>
      <c r="H633" s="66"/>
      <c r="I633" s="66"/>
      <c r="J633" s="66"/>
      <c r="K633" s="66"/>
      <c r="L633" s="66"/>
      <c r="M633" s="66"/>
      <c r="N633" s="66"/>
      <c r="O633" s="66"/>
      <c r="P633" s="66"/>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6"/>
    </row>
    <row r="634" spans="1:104" ht="14.25" customHeight="1">
      <c r="A634" s="65"/>
      <c r="B634" s="80"/>
      <c r="C634" s="66"/>
      <c r="D634" s="66"/>
      <c r="E634" s="66"/>
      <c r="F634" s="66"/>
      <c r="G634" s="66"/>
      <c r="H634" s="66"/>
      <c r="I634" s="66"/>
      <c r="J634" s="66"/>
      <c r="K634" s="66"/>
      <c r="L634" s="66"/>
      <c r="M634" s="66"/>
      <c r="N634" s="66"/>
      <c r="O634" s="66"/>
      <c r="P634" s="66"/>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6"/>
    </row>
    <row r="635" spans="1:104" ht="14.25" customHeight="1">
      <c r="A635" s="65"/>
      <c r="B635" s="80"/>
      <c r="C635" s="66"/>
      <c r="D635" s="66"/>
      <c r="E635" s="66"/>
      <c r="F635" s="66"/>
      <c r="G635" s="66"/>
      <c r="H635" s="66"/>
      <c r="I635" s="66"/>
      <c r="J635" s="66"/>
      <c r="K635" s="66"/>
      <c r="L635" s="66"/>
      <c r="M635" s="66"/>
      <c r="N635" s="66"/>
      <c r="O635" s="66"/>
      <c r="P635" s="66"/>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c r="CD635" s="65"/>
      <c r="CE635" s="65"/>
      <c r="CF635" s="65"/>
      <c r="CG635" s="65"/>
      <c r="CH635" s="65"/>
      <c r="CI635" s="65"/>
      <c r="CJ635" s="65"/>
      <c r="CK635" s="65"/>
      <c r="CL635" s="65"/>
      <c r="CM635" s="65"/>
      <c r="CN635" s="65"/>
      <c r="CO635" s="65"/>
      <c r="CP635" s="65"/>
      <c r="CQ635" s="65"/>
      <c r="CR635" s="65"/>
      <c r="CS635" s="65"/>
      <c r="CT635" s="65"/>
      <c r="CU635" s="65"/>
      <c r="CV635" s="65"/>
      <c r="CW635" s="65"/>
      <c r="CX635" s="65"/>
      <c r="CY635" s="65"/>
      <c r="CZ635" s="66"/>
    </row>
    <row r="636" spans="1:104" ht="14.25" customHeight="1">
      <c r="A636" s="65"/>
      <c r="B636" s="80"/>
      <c r="C636" s="66"/>
      <c r="D636" s="66"/>
      <c r="E636" s="66"/>
      <c r="F636" s="66"/>
      <c r="G636" s="66"/>
      <c r="H636" s="66"/>
      <c r="I636" s="66"/>
      <c r="J636" s="66"/>
      <c r="K636" s="66"/>
      <c r="L636" s="66"/>
      <c r="M636" s="66"/>
      <c r="N636" s="66"/>
      <c r="O636" s="66"/>
      <c r="P636" s="66"/>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6"/>
    </row>
    <row r="637" spans="1:104" ht="14.25" customHeight="1">
      <c r="A637" s="65"/>
      <c r="B637" s="80"/>
      <c r="C637" s="66"/>
      <c r="D637" s="66"/>
      <c r="E637" s="66"/>
      <c r="F637" s="66"/>
      <c r="G637" s="66"/>
      <c r="H637" s="66"/>
      <c r="I637" s="66"/>
      <c r="J637" s="66"/>
      <c r="K637" s="66"/>
      <c r="L637" s="66"/>
      <c r="M637" s="66"/>
      <c r="N637" s="66"/>
      <c r="O637" s="66"/>
      <c r="P637" s="66"/>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6"/>
    </row>
    <row r="638" spans="1:104" ht="14.25" customHeight="1">
      <c r="A638" s="65"/>
      <c r="B638" s="80"/>
      <c r="C638" s="66"/>
      <c r="D638" s="66"/>
      <c r="E638" s="66"/>
      <c r="F638" s="66"/>
      <c r="G638" s="66"/>
      <c r="H638" s="66"/>
      <c r="I638" s="66"/>
      <c r="J638" s="66"/>
      <c r="K638" s="66"/>
      <c r="L638" s="66"/>
      <c r="M638" s="66"/>
      <c r="N638" s="66"/>
      <c r="O638" s="66"/>
      <c r="P638" s="66"/>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6"/>
    </row>
    <row r="639" spans="1:104" ht="14.25" customHeight="1">
      <c r="A639" s="65"/>
      <c r="B639" s="80"/>
      <c r="C639" s="66"/>
      <c r="D639" s="66"/>
      <c r="E639" s="66"/>
      <c r="F639" s="66"/>
      <c r="G639" s="66"/>
      <c r="H639" s="66"/>
      <c r="I639" s="66"/>
      <c r="J639" s="66"/>
      <c r="K639" s="66"/>
      <c r="L639" s="66"/>
      <c r="M639" s="66"/>
      <c r="N639" s="66"/>
      <c r="O639" s="66"/>
      <c r="P639" s="66"/>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6"/>
    </row>
    <row r="640" spans="1:104" ht="14.25" customHeight="1">
      <c r="A640" s="65"/>
      <c r="B640" s="80"/>
      <c r="C640" s="66"/>
      <c r="D640" s="66"/>
      <c r="E640" s="66"/>
      <c r="F640" s="66"/>
      <c r="G640" s="66"/>
      <c r="H640" s="66"/>
      <c r="I640" s="66"/>
      <c r="J640" s="66"/>
      <c r="K640" s="66"/>
      <c r="L640" s="66"/>
      <c r="M640" s="66"/>
      <c r="N640" s="66"/>
      <c r="O640" s="66"/>
      <c r="P640" s="66"/>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5"/>
      <c r="BL640" s="65"/>
      <c r="BM640" s="65"/>
      <c r="BN640" s="65"/>
      <c r="BO640" s="65"/>
      <c r="BP640" s="65"/>
      <c r="BQ640" s="65"/>
      <c r="BR640" s="65"/>
      <c r="BS640" s="65"/>
      <c r="BT640" s="65"/>
      <c r="BU640" s="65"/>
      <c r="BV640" s="65"/>
      <c r="BW640" s="65"/>
      <c r="BX640" s="65"/>
      <c r="BY640" s="65"/>
      <c r="BZ640" s="65"/>
      <c r="CA640" s="65"/>
      <c r="CB640" s="65"/>
      <c r="CC640" s="65"/>
      <c r="CD640" s="65"/>
      <c r="CE640" s="65"/>
      <c r="CF640" s="65"/>
      <c r="CG640" s="65"/>
      <c r="CH640" s="65"/>
      <c r="CI640" s="65"/>
      <c r="CJ640" s="65"/>
      <c r="CK640" s="65"/>
      <c r="CL640" s="65"/>
      <c r="CM640" s="65"/>
      <c r="CN640" s="65"/>
      <c r="CO640" s="65"/>
      <c r="CP640" s="65"/>
      <c r="CQ640" s="65"/>
      <c r="CR640" s="65"/>
      <c r="CS640" s="65"/>
      <c r="CT640" s="65"/>
      <c r="CU640" s="65"/>
      <c r="CV640" s="65"/>
      <c r="CW640" s="65"/>
      <c r="CX640" s="65"/>
      <c r="CY640" s="65"/>
      <c r="CZ640" s="66"/>
    </row>
    <row r="641" spans="1:104" ht="14.25" customHeight="1">
      <c r="A641" s="65"/>
      <c r="B641" s="80"/>
      <c r="C641" s="66"/>
      <c r="D641" s="66"/>
      <c r="E641" s="66"/>
      <c r="F641" s="66"/>
      <c r="G641" s="66"/>
      <c r="H641" s="66"/>
      <c r="I641" s="66"/>
      <c r="J641" s="66"/>
      <c r="K641" s="66"/>
      <c r="L641" s="66"/>
      <c r="M641" s="66"/>
      <c r="N641" s="66"/>
      <c r="O641" s="66"/>
      <c r="P641" s="66"/>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5"/>
      <c r="BL641" s="65"/>
      <c r="BM641" s="65"/>
      <c r="BN641" s="65"/>
      <c r="BO641" s="65"/>
      <c r="BP641" s="65"/>
      <c r="BQ641" s="65"/>
      <c r="BR641" s="65"/>
      <c r="BS641" s="65"/>
      <c r="BT641" s="65"/>
      <c r="BU641" s="65"/>
      <c r="BV641" s="65"/>
      <c r="BW641" s="65"/>
      <c r="BX641" s="65"/>
      <c r="BY641" s="65"/>
      <c r="BZ641" s="65"/>
      <c r="CA641" s="65"/>
      <c r="CB641" s="65"/>
      <c r="CC641" s="65"/>
      <c r="CD641" s="65"/>
      <c r="CE641" s="65"/>
      <c r="CF641" s="65"/>
      <c r="CG641" s="65"/>
      <c r="CH641" s="65"/>
      <c r="CI641" s="65"/>
      <c r="CJ641" s="65"/>
      <c r="CK641" s="65"/>
      <c r="CL641" s="65"/>
      <c r="CM641" s="65"/>
      <c r="CN641" s="65"/>
      <c r="CO641" s="65"/>
      <c r="CP641" s="65"/>
      <c r="CQ641" s="65"/>
      <c r="CR641" s="65"/>
      <c r="CS641" s="65"/>
      <c r="CT641" s="65"/>
      <c r="CU641" s="65"/>
      <c r="CV641" s="65"/>
      <c r="CW641" s="65"/>
      <c r="CX641" s="65"/>
      <c r="CY641" s="65"/>
      <c r="CZ641" s="66"/>
    </row>
    <row r="642" spans="1:104" ht="14.25" customHeight="1">
      <c r="A642" s="65"/>
      <c r="B642" s="80"/>
      <c r="C642" s="66"/>
      <c r="D642" s="66"/>
      <c r="E642" s="66"/>
      <c r="F642" s="66"/>
      <c r="G642" s="66"/>
      <c r="H642" s="66"/>
      <c r="I642" s="66"/>
      <c r="J642" s="66"/>
      <c r="K642" s="66"/>
      <c r="L642" s="66"/>
      <c r="M642" s="66"/>
      <c r="N642" s="66"/>
      <c r="O642" s="66"/>
      <c r="P642" s="66"/>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5"/>
      <c r="BL642" s="65"/>
      <c r="BM642" s="65"/>
      <c r="BN642" s="65"/>
      <c r="BO642" s="65"/>
      <c r="BP642" s="65"/>
      <c r="BQ642" s="65"/>
      <c r="BR642" s="65"/>
      <c r="BS642" s="65"/>
      <c r="BT642" s="65"/>
      <c r="BU642" s="65"/>
      <c r="BV642" s="65"/>
      <c r="BW642" s="65"/>
      <c r="BX642" s="65"/>
      <c r="BY642" s="65"/>
      <c r="BZ642" s="65"/>
      <c r="CA642" s="65"/>
      <c r="CB642" s="65"/>
      <c r="CC642" s="65"/>
      <c r="CD642" s="65"/>
      <c r="CE642" s="65"/>
      <c r="CF642" s="65"/>
      <c r="CG642" s="65"/>
      <c r="CH642" s="65"/>
      <c r="CI642" s="65"/>
      <c r="CJ642" s="65"/>
      <c r="CK642" s="65"/>
      <c r="CL642" s="65"/>
      <c r="CM642" s="65"/>
      <c r="CN642" s="65"/>
      <c r="CO642" s="65"/>
      <c r="CP642" s="65"/>
      <c r="CQ642" s="65"/>
      <c r="CR642" s="65"/>
      <c r="CS642" s="65"/>
      <c r="CT642" s="65"/>
      <c r="CU642" s="65"/>
      <c r="CV642" s="65"/>
      <c r="CW642" s="65"/>
      <c r="CX642" s="65"/>
      <c r="CY642" s="65"/>
      <c r="CZ642" s="66"/>
    </row>
    <row r="643" spans="1:104" ht="14.25" customHeight="1">
      <c r="A643" s="65"/>
      <c r="B643" s="80"/>
      <c r="C643" s="66"/>
      <c r="D643" s="66"/>
      <c r="E643" s="66"/>
      <c r="F643" s="66"/>
      <c r="G643" s="66"/>
      <c r="H643" s="66"/>
      <c r="I643" s="66"/>
      <c r="J643" s="66"/>
      <c r="K643" s="66"/>
      <c r="L643" s="66"/>
      <c r="M643" s="66"/>
      <c r="N643" s="66"/>
      <c r="O643" s="66"/>
      <c r="P643" s="66"/>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5"/>
      <c r="BL643" s="65"/>
      <c r="BM643" s="65"/>
      <c r="BN643" s="65"/>
      <c r="BO643" s="65"/>
      <c r="BP643" s="65"/>
      <c r="BQ643" s="65"/>
      <c r="BR643" s="65"/>
      <c r="BS643" s="65"/>
      <c r="BT643" s="65"/>
      <c r="BU643" s="65"/>
      <c r="BV643" s="65"/>
      <c r="BW643" s="65"/>
      <c r="BX643" s="65"/>
      <c r="BY643" s="65"/>
      <c r="BZ643" s="65"/>
      <c r="CA643" s="65"/>
      <c r="CB643" s="65"/>
      <c r="CC643" s="65"/>
      <c r="CD643" s="65"/>
      <c r="CE643" s="65"/>
      <c r="CF643" s="65"/>
      <c r="CG643" s="65"/>
      <c r="CH643" s="65"/>
      <c r="CI643" s="65"/>
      <c r="CJ643" s="65"/>
      <c r="CK643" s="65"/>
      <c r="CL643" s="65"/>
      <c r="CM643" s="65"/>
      <c r="CN643" s="65"/>
      <c r="CO643" s="65"/>
      <c r="CP643" s="65"/>
      <c r="CQ643" s="65"/>
      <c r="CR643" s="65"/>
      <c r="CS643" s="65"/>
      <c r="CT643" s="65"/>
      <c r="CU643" s="65"/>
      <c r="CV643" s="65"/>
      <c r="CW643" s="65"/>
      <c r="CX643" s="65"/>
      <c r="CY643" s="65"/>
      <c r="CZ643" s="66"/>
    </row>
    <row r="644" spans="1:104" ht="14.25" customHeight="1">
      <c r="A644" s="65"/>
      <c r="B644" s="80"/>
      <c r="C644" s="66"/>
      <c r="D644" s="66"/>
      <c r="E644" s="66"/>
      <c r="F644" s="66"/>
      <c r="G644" s="66"/>
      <c r="H644" s="66"/>
      <c r="I644" s="66"/>
      <c r="J644" s="66"/>
      <c r="K644" s="66"/>
      <c r="L644" s="66"/>
      <c r="M644" s="66"/>
      <c r="N644" s="66"/>
      <c r="O644" s="66"/>
      <c r="P644" s="66"/>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5"/>
      <c r="BL644" s="65"/>
      <c r="BM644" s="65"/>
      <c r="BN644" s="65"/>
      <c r="BO644" s="65"/>
      <c r="BP644" s="65"/>
      <c r="BQ644" s="65"/>
      <c r="BR644" s="65"/>
      <c r="BS644" s="65"/>
      <c r="BT644" s="65"/>
      <c r="BU644" s="65"/>
      <c r="BV644" s="65"/>
      <c r="BW644" s="65"/>
      <c r="BX644" s="65"/>
      <c r="BY644" s="65"/>
      <c r="BZ644" s="65"/>
      <c r="CA644" s="65"/>
      <c r="CB644" s="65"/>
      <c r="CC644" s="65"/>
      <c r="CD644" s="65"/>
      <c r="CE644" s="65"/>
      <c r="CF644" s="65"/>
      <c r="CG644" s="65"/>
      <c r="CH644" s="65"/>
      <c r="CI644" s="65"/>
      <c r="CJ644" s="65"/>
      <c r="CK644" s="65"/>
      <c r="CL644" s="65"/>
      <c r="CM644" s="65"/>
      <c r="CN644" s="65"/>
      <c r="CO644" s="65"/>
      <c r="CP644" s="65"/>
      <c r="CQ644" s="65"/>
      <c r="CR644" s="65"/>
      <c r="CS644" s="65"/>
      <c r="CT644" s="65"/>
      <c r="CU644" s="65"/>
      <c r="CV644" s="65"/>
      <c r="CW644" s="65"/>
      <c r="CX644" s="65"/>
      <c r="CY644" s="65"/>
      <c r="CZ644" s="66"/>
    </row>
    <row r="645" spans="1:104" ht="14.25" customHeight="1">
      <c r="A645" s="65"/>
      <c r="B645" s="80"/>
      <c r="C645" s="66"/>
      <c r="D645" s="66"/>
      <c r="E645" s="66"/>
      <c r="F645" s="66"/>
      <c r="G645" s="66"/>
      <c r="H645" s="66"/>
      <c r="I645" s="66"/>
      <c r="J645" s="66"/>
      <c r="K645" s="66"/>
      <c r="L645" s="66"/>
      <c r="M645" s="66"/>
      <c r="N645" s="66"/>
      <c r="O645" s="66"/>
      <c r="P645" s="66"/>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5"/>
      <c r="BL645" s="65"/>
      <c r="BM645" s="65"/>
      <c r="BN645" s="65"/>
      <c r="BO645" s="65"/>
      <c r="BP645" s="65"/>
      <c r="BQ645" s="65"/>
      <c r="BR645" s="65"/>
      <c r="BS645" s="65"/>
      <c r="BT645" s="65"/>
      <c r="BU645" s="65"/>
      <c r="BV645" s="65"/>
      <c r="BW645" s="65"/>
      <c r="BX645" s="65"/>
      <c r="BY645" s="65"/>
      <c r="BZ645" s="65"/>
      <c r="CA645" s="65"/>
      <c r="CB645" s="65"/>
      <c r="CC645" s="65"/>
      <c r="CD645" s="65"/>
      <c r="CE645" s="65"/>
      <c r="CF645" s="65"/>
      <c r="CG645" s="65"/>
      <c r="CH645" s="65"/>
      <c r="CI645" s="65"/>
      <c r="CJ645" s="65"/>
      <c r="CK645" s="65"/>
      <c r="CL645" s="65"/>
      <c r="CM645" s="65"/>
      <c r="CN645" s="65"/>
      <c r="CO645" s="65"/>
      <c r="CP645" s="65"/>
      <c r="CQ645" s="65"/>
      <c r="CR645" s="65"/>
      <c r="CS645" s="65"/>
      <c r="CT645" s="65"/>
      <c r="CU645" s="65"/>
      <c r="CV645" s="65"/>
      <c r="CW645" s="65"/>
      <c r="CX645" s="65"/>
      <c r="CY645" s="65"/>
      <c r="CZ645" s="66"/>
    </row>
    <row r="646" spans="1:104" ht="14.25" customHeight="1">
      <c r="A646" s="65"/>
      <c r="B646" s="80"/>
      <c r="C646" s="66"/>
      <c r="D646" s="66"/>
      <c r="E646" s="66"/>
      <c r="F646" s="66"/>
      <c r="G646" s="66"/>
      <c r="H646" s="66"/>
      <c r="I646" s="66"/>
      <c r="J646" s="66"/>
      <c r="K646" s="66"/>
      <c r="L646" s="66"/>
      <c r="M646" s="66"/>
      <c r="N646" s="66"/>
      <c r="O646" s="66"/>
      <c r="P646" s="66"/>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5"/>
      <c r="BL646" s="65"/>
      <c r="BM646" s="65"/>
      <c r="BN646" s="65"/>
      <c r="BO646" s="65"/>
      <c r="BP646" s="65"/>
      <c r="BQ646" s="65"/>
      <c r="BR646" s="65"/>
      <c r="BS646" s="65"/>
      <c r="BT646" s="65"/>
      <c r="BU646" s="65"/>
      <c r="BV646" s="65"/>
      <c r="BW646" s="65"/>
      <c r="BX646" s="65"/>
      <c r="BY646" s="65"/>
      <c r="BZ646" s="65"/>
      <c r="CA646" s="65"/>
      <c r="CB646" s="65"/>
      <c r="CC646" s="65"/>
      <c r="CD646" s="65"/>
      <c r="CE646" s="65"/>
      <c r="CF646" s="65"/>
      <c r="CG646" s="65"/>
      <c r="CH646" s="65"/>
      <c r="CI646" s="65"/>
      <c r="CJ646" s="65"/>
      <c r="CK646" s="65"/>
      <c r="CL646" s="65"/>
      <c r="CM646" s="65"/>
      <c r="CN646" s="65"/>
      <c r="CO646" s="65"/>
      <c r="CP646" s="65"/>
      <c r="CQ646" s="65"/>
      <c r="CR646" s="65"/>
      <c r="CS646" s="65"/>
      <c r="CT646" s="65"/>
      <c r="CU646" s="65"/>
      <c r="CV646" s="65"/>
      <c r="CW646" s="65"/>
      <c r="CX646" s="65"/>
      <c r="CY646" s="65"/>
      <c r="CZ646" s="66"/>
    </row>
    <row r="647" spans="1:104" ht="14.25" customHeight="1">
      <c r="A647" s="65"/>
      <c r="B647" s="80"/>
      <c r="C647" s="66"/>
      <c r="D647" s="66"/>
      <c r="E647" s="66"/>
      <c r="F647" s="66"/>
      <c r="G647" s="66"/>
      <c r="H647" s="66"/>
      <c r="I647" s="66"/>
      <c r="J647" s="66"/>
      <c r="K647" s="66"/>
      <c r="L647" s="66"/>
      <c r="M647" s="66"/>
      <c r="N647" s="66"/>
      <c r="O647" s="66"/>
      <c r="P647" s="66"/>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c r="CA647" s="65"/>
      <c r="CB647" s="65"/>
      <c r="CC647" s="65"/>
      <c r="CD647" s="65"/>
      <c r="CE647" s="65"/>
      <c r="CF647" s="65"/>
      <c r="CG647" s="65"/>
      <c r="CH647" s="65"/>
      <c r="CI647" s="65"/>
      <c r="CJ647" s="65"/>
      <c r="CK647" s="65"/>
      <c r="CL647" s="65"/>
      <c r="CM647" s="65"/>
      <c r="CN647" s="65"/>
      <c r="CO647" s="65"/>
      <c r="CP647" s="65"/>
      <c r="CQ647" s="65"/>
      <c r="CR647" s="65"/>
      <c r="CS647" s="65"/>
      <c r="CT647" s="65"/>
      <c r="CU647" s="65"/>
      <c r="CV647" s="65"/>
      <c r="CW647" s="65"/>
      <c r="CX647" s="65"/>
      <c r="CY647" s="65"/>
      <c r="CZ647" s="66"/>
    </row>
    <row r="648" spans="1:104" ht="14.25" customHeight="1">
      <c r="A648" s="65"/>
      <c r="B648" s="80"/>
      <c r="C648" s="66"/>
      <c r="D648" s="66"/>
      <c r="E648" s="66"/>
      <c r="F648" s="66"/>
      <c r="G648" s="66"/>
      <c r="H648" s="66"/>
      <c r="I648" s="66"/>
      <c r="J648" s="66"/>
      <c r="K648" s="66"/>
      <c r="L648" s="66"/>
      <c r="M648" s="66"/>
      <c r="N648" s="66"/>
      <c r="O648" s="66"/>
      <c r="P648" s="66"/>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5"/>
      <c r="BL648" s="65"/>
      <c r="BM648" s="65"/>
      <c r="BN648" s="65"/>
      <c r="BO648" s="65"/>
      <c r="BP648" s="65"/>
      <c r="BQ648" s="65"/>
      <c r="BR648" s="65"/>
      <c r="BS648" s="65"/>
      <c r="BT648" s="65"/>
      <c r="BU648" s="65"/>
      <c r="BV648" s="65"/>
      <c r="BW648" s="65"/>
      <c r="BX648" s="65"/>
      <c r="BY648" s="65"/>
      <c r="BZ648" s="65"/>
      <c r="CA648" s="65"/>
      <c r="CB648" s="65"/>
      <c r="CC648" s="65"/>
      <c r="CD648" s="65"/>
      <c r="CE648" s="65"/>
      <c r="CF648" s="65"/>
      <c r="CG648" s="65"/>
      <c r="CH648" s="65"/>
      <c r="CI648" s="65"/>
      <c r="CJ648" s="65"/>
      <c r="CK648" s="65"/>
      <c r="CL648" s="65"/>
      <c r="CM648" s="65"/>
      <c r="CN648" s="65"/>
      <c r="CO648" s="65"/>
      <c r="CP648" s="65"/>
      <c r="CQ648" s="65"/>
      <c r="CR648" s="65"/>
      <c r="CS648" s="65"/>
      <c r="CT648" s="65"/>
      <c r="CU648" s="65"/>
      <c r="CV648" s="65"/>
      <c r="CW648" s="65"/>
      <c r="CX648" s="65"/>
      <c r="CY648" s="65"/>
      <c r="CZ648" s="66"/>
    </row>
    <row r="649" spans="1:104" ht="14.25" customHeight="1">
      <c r="A649" s="65"/>
      <c r="B649" s="80"/>
      <c r="C649" s="66"/>
      <c r="D649" s="66"/>
      <c r="E649" s="66"/>
      <c r="F649" s="66"/>
      <c r="G649" s="66"/>
      <c r="H649" s="66"/>
      <c r="I649" s="66"/>
      <c r="J649" s="66"/>
      <c r="K649" s="66"/>
      <c r="L649" s="66"/>
      <c r="M649" s="66"/>
      <c r="N649" s="66"/>
      <c r="O649" s="66"/>
      <c r="P649" s="66"/>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5"/>
      <c r="BL649" s="65"/>
      <c r="BM649" s="65"/>
      <c r="BN649" s="65"/>
      <c r="BO649" s="65"/>
      <c r="BP649" s="65"/>
      <c r="BQ649" s="65"/>
      <c r="BR649" s="65"/>
      <c r="BS649" s="65"/>
      <c r="BT649" s="65"/>
      <c r="BU649" s="65"/>
      <c r="BV649" s="65"/>
      <c r="BW649" s="65"/>
      <c r="BX649" s="65"/>
      <c r="BY649" s="65"/>
      <c r="BZ649" s="65"/>
      <c r="CA649" s="65"/>
      <c r="CB649" s="65"/>
      <c r="CC649" s="65"/>
      <c r="CD649" s="65"/>
      <c r="CE649" s="65"/>
      <c r="CF649" s="65"/>
      <c r="CG649" s="65"/>
      <c r="CH649" s="65"/>
      <c r="CI649" s="65"/>
      <c r="CJ649" s="65"/>
      <c r="CK649" s="65"/>
      <c r="CL649" s="65"/>
      <c r="CM649" s="65"/>
      <c r="CN649" s="65"/>
      <c r="CO649" s="65"/>
      <c r="CP649" s="65"/>
      <c r="CQ649" s="65"/>
      <c r="CR649" s="65"/>
      <c r="CS649" s="65"/>
      <c r="CT649" s="65"/>
      <c r="CU649" s="65"/>
      <c r="CV649" s="65"/>
      <c r="CW649" s="65"/>
      <c r="CX649" s="65"/>
      <c r="CY649" s="65"/>
      <c r="CZ649" s="66"/>
    </row>
    <row r="650" spans="1:104" ht="14.25" customHeight="1">
      <c r="A650" s="65"/>
      <c r="B650" s="80"/>
      <c r="C650" s="66"/>
      <c r="D650" s="66"/>
      <c r="E650" s="66"/>
      <c r="F650" s="66"/>
      <c r="G650" s="66"/>
      <c r="H650" s="66"/>
      <c r="I650" s="66"/>
      <c r="J650" s="66"/>
      <c r="K650" s="66"/>
      <c r="L650" s="66"/>
      <c r="M650" s="66"/>
      <c r="N650" s="66"/>
      <c r="O650" s="66"/>
      <c r="P650" s="66"/>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5"/>
      <c r="BL650" s="65"/>
      <c r="BM650" s="65"/>
      <c r="BN650" s="65"/>
      <c r="BO650" s="65"/>
      <c r="BP650" s="65"/>
      <c r="BQ650" s="65"/>
      <c r="BR650" s="65"/>
      <c r="BS650" s="65"/>
      <c r="BT650" s="65"/>
      <c r="BU650" s="65"/>
      <c r="BV650" s="65"/>
      <c r="BW650" s="65"/>
      <c r="BX650" s="65"/>
      <c r="BY650" s="65"/>
      <c r="BZ650" s="65"/>
      <c r="CA650" s="65"/>
      <c r="CB650" s="65"/>
      <c r="CC650" s="65"/>
      <c r="CD650" s="65"/>
      <c r="CE650" s="65"/>
      <c r="CF650" s="65"/>
      <c r="CG650" s="65"/>
      <c r="CH650" s="65"/>
      <c r="CI650" s="65"/>
      <c r="CJ650" s="65"/>
      <c r="CK650" s="65"/>
      <c r="CL650" s="65"/>
      <c r="CM650" s="65"/>
      <c r="CN650" s="65"/>
      <c r="CO650" s="65"/>
      <c r="CP650" s="65"/>
      <c r="CQ650" s="65"/>
      <c r="CR650" s="65"/>
      <c r="CS650" s="65"/>
      <c r="CT650" s="65"/>
      <c r="CU650" s="65"/>
      <c r="CV650" s="65"/>
      <c r="CW650" s="65"/>
      <c r="CX650" s="65"/>
      <c r="CY650" s="65"/>
      <c r="CZ650" s="66"/>
    </row>
    <row r="651" spans="1:104" ht="14.25" customHeight="1">
      <c r="A651" s="65"/>
      <c r="B651" s="80"/>
      <c r="C651" s="66"/>
      <c r="D651" s="66"/>
      <c r="E651" s="66"/>
      <c r="F651" s="66"/>
      <c r="G651" s="66"/>
      <c r="H651" s="66"/>
      <c r="I651" s="66"/>
      <c r="J651" s="66"/>
      <c r="K651" s="66"/>
      <c r="L651" s="66"/>
      <c r="M651" s="66"/>
      <c r="N651" s="66"/>
      <c r="O651" s="66"/>
      <c r="P651" s="66"/>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5"/>
      <c r="BL651" s="65"/>
      <c r="BM651" s="65"/>
      <c r="BN651" s="65"/>
      <c r="BO651" s="65"/>
      <c r="BP651" s="65"/>
      <c r="BQ651" s="65"/>
      <c r="BR651" s="65"/>
      <c r="BS651" s="65"/>
      <c r="BT651" s="65"/>
      <c r="BU651" s="65"/>
      <c r="BV651" s="65"/>
      <c r="BW651" s="65"/>
      <c r="BX651" s="65"/>
      <c r="BY651" s="65"/>
      <c r="BZ651" s="65"/>
      <c r="CA651" s="65"/>
      <c r="CB651" s="65"/>
      <c r="CC651" s="65"/>
      <c r="CD651" s="65"/>
      <c r="CE651" s="65"/>
      <c r="CF651" s="65"/>
      <c r="CG651" s="65"/>
      <c r="CH651" s="65"/>
      <c r="CI651" s="65"/>
      <c r="CJ651" s="65"/>
      <c r="CK651" s="65"/>
      <c r="CL651" s="65"/>
      <c r="CM651" s="65"/>
      <c r="CN651" s="65"/>
      <c r="CO651" s="65"/>
      <c r="CP651" s="65"/>
      <c r="CQ651" s="65"/>
      <c r="CR651" s="65"/>
      <c r="CS651" s="65"/>
      <c r="CT651" s="65"/>
      <c r="CU651" s="65"/>
      <c r="CV651" s="65"/>
      <c r="CW651" s="65"/>
      <c r="CX651" s="65"/>
      <c r="CY651" s="65"/>
      <c r="CZ651" s="66"/>
    </row>
    <row r="652" spans="1:104" ht="14.25" customHeight="1">
      <c r="A652" s="65"/>
      <c r="B652" s="80"/>
      <c r="C652" s="66"/>
      <c r="D652" s="66"/>
      <c r="E652" s="66"/>
      <c r="F652" s="66"/>
      <c r="G652" s="66"/>
      <c r="H652" s="66"/>
      <c r="I652" s="66"/>
      <c r="J652" s="66"/>
      <c r="K652" s="66"/>
      <c r="L652" s="66"/>
      <c r="M652" s="66"/>
      <c r="N652" s="66"/>
      <c r="O652" s="66"/>
      <c r="P652" s="66"/>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5"/>
      <c r="BL652" s="65"/>
      <c r="BM652" s="65"/>
      <c r="BN652" s="65"/>
      <c r="BO652" s="65"/>
      <c r="BP652" s="65"/>
      <c r="BQ652" s="65"/>
      <c r="BR652" s="65"/>
      <c r="BS652" s="65"/>
      <c r="BT652" s="65"/>
      <c r="BU652" s="65"/>
      <c r="BV652" s="65"/>
      <c r="BW652" s="65"/>
      <c r="BX652" s="65"/>
      <c r="BY652" s="65"/>
      <c r="BZ652" s="65"/>
      <c r="CA652" s="65"/>
      <c r="CB652" s="65"/>
      <c r="CC652" s="65"/>
      <c r="CD652" s="65"/>
      <c r="CE652" s="65"/>
      <c r="CF652" s="65"/>
      <c r="CG652" s="65"/>
      <c r="CH652" s="65"/>
      <c r="CI652" s="65"/>
      <c r="CJ652" s="65"/>
      <c r="CK652" s="65"/>
      <c r="CL652" s="65"/>
      <c r="CM652" s="65"/>
      <c r="CN652" s="65"/>
      <c r="CO652" s="65"/>
      <c r="CP652" s="65"/>
      <c r="CQ652" s="65"/>
      <c r="CR652" s="65"/>
      <c r="CS652" s="65"/>
      <c r="CT652" s="65"/>
      <c r="CU652" s="65"/>
      <c r="CV652" s="65"/>
      <c r="CW652" s="65"/>
      <c r="CX652" s="65"/>
      <c r="CY652" s="65"/>
      <c r="CZ652" s="66"/>
    </row>
    <row r="653" spans="1:104" ht="14.25" customHeight="1">
      <c r="A653" s="65"/>
      <c r="B653" s="80"/>
      <c r="C653" s="66"/>
      <c r="D653" s="66"/>
      <c r="E653" s="66"/>
      <c r="F653" s="66"/>
      <c r="G653" s="66"/>
      <c r="H653" s="66"/>
      <c r="I653" s="66"/>
      <c r="J653" s="66"/>
      <c r="K653" s="66"/>
      <c r="L653" s="66"/>
      <c r="M653" s="66"/>
      <c r="N653" s="66"/>
      <c r="O653" s="66"/>
      <c r="P653" s="66"/>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5"/>
      <c r="BL653" s="65"/>
      <c r="BM653" s="65"/>
      <c r="BN653" s="65"/>
      <c r="BO653" s="65"/>
      <c r="BP653" s="65"/>
      <c r="BQ653" s="65"/>
      <c r="BR653" s="65"/>
      <c r="BS653" s="65"/>
      <c r="BT653" s="65"/>
      <c r="BU653" s="65"/>
      <c r="BV653" s="65"/>
      <c r="BW653" s="65"/>
      <c r="BX653" s="65"/>
      <c r="BY653" s="65"/>
      <c r="BZ653" s="65"/>
      <c r="CA653" s="65"/>
      <c r="CB653" s="65"/>
      <c r="CC653" s="65"/>
      <c r="CD653" s="65"/>
      <c r="CE653" s="65"/>
      <c r="CF653" s="65"/>
      <c r="CG653" s="65"/>
      <c r="CH653" s="65"/>
      <c r="CI653" s="65"/>
      <c r="CJ653" s="65"/>
      <c r="CK653" s="65"/>
      <c r="CL653" s="65"/>
      <c r="CM653" s="65"/>
      <c r="CN653" s="65"/>
      <c r="CO653" s="65"/>
      <c r="CP653" s="65"/>
      <c r="CQ653" s="65"/>
      <c r="CR653" s="65"/>
      <c r="CS653" s="65"/>
      <c r="CT653" s="65"/>
      <c r="CU653" s="65"/>
      <c r="CV653" s="65"/>
      <c r="CW653" s="65"/>
      <c r="CX653" s="65"/>
      <c r="CY653" s="65"/>
      <c r="CZ653" s="66"/>
    </row>
    <row r="654" spans="1:104" ht="14.25" customHeight="1">
      <c r="A654" s="65"/>
      <c r="B654" s="80"/>
      <c r="C654" s="66"/>
      <c r="D654" s="66"/>
      <c r="E654" s="66"/>
      <c r="F654" s="66"/>
      <c r="G654" s="66"/>
      <c r="H654" s="66"/>
      <c r="I654" s="66"/>
      <c r="J654" s="66"/>
      <c r="K654" s="66"/>
      <c r="L654" s="66"/>
      <c r="M654" s="66"/>
      <c r="N654" s="66"/>
      <c r="O654" s="66"/>
      <c r="P654" s="66"/>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c r="CD654" s="65"/>
      <c r="CE654" s="65"/>
      <c r="CF654" s="65"/>
      <c r="CG654" s="65"/>
      <c r="CH654" s="65"/>
      <c r="CI654" s="65"/>
      <c r="CJ654" s="65"/>
      <c r="CK654" s="65"/>
      <c r="CL654" s="65"/>
      <c r="CM654" s="65"/>
      <c r="CN654" s="65"/>
      <c r="CO654" s="65"/>
      <c r="CP654" s="65"/>
      <c r="CQ654" s="65"/>
      <c r="CR654" s="65"/>
      <c r="CS654" s="65"/>
      <c r="CT654" s="65"/>
      <c r="CU654" s="65"/>
      <c r="CV654" s="65"/>
      <c r="CW654" s="65"/>
      <c r="CX654" s="65"/>
      <c r="CY654" s="65"/>
      <c r="CZ654" s="66"/>
    </row>
    <row r="655" spans="1:104" ht="14.25" customHeight="1">
      <c r="A655" s="65"/>
      <c r="B655" s="80"/>
      <c r="C655" s="66"/>
      <c r="D655" s="66"/>
      <c r="E655" s="66"/>
      <c r="F655" s="66"/>
      <c r="G655" s="66"/>
      <c r="H655" s="66"/>
      <c r="I655" s="66"/>
      <c r="J655" s="66"/>
      <c r="K655" s="66"/>
      <c r="L655" s="66"/>
      <c r="M655" s="66"/>
      <c r="N655" s="66"/>
      <c r="O655" s="66"/>
      <c r="P655" s="66"/>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c r="CD655" s="65"/>
      <c r="CE655" s="65"/>
      <c r="CF655" s="65"/>
      <c r="CG655" s="65"/>
      <c r="CH655" s="65"/>
      <c r="CI655" s="65"/>
      <c r="CJ655" s="65"/>
      <c r="CK655" s="65"/>
      <c r="CL655" s="65"/>
      <c r="CM655" s="65"/>
      <c r="CN655" s="65"/>
      <c r="CO655" s="65"/>
      <c r="CP655" s="65"/>
      <c r="CQ655" s="65"/>
      <c r="CR655" s="65"/>
      <c r="CS655" s="65"/>
      <c r="CT655" s="65"/>
      <c r="CU655" s="65"/>
      <c r="CV655" s="65"/>
      <c r="CW655" s="65"/>
      <c r="CX655" s="65"/>
      <c r="CY655" s="65"/>
      <c r="CZ655" s="66"/>
    </row>
    <row r="656" spans="1:104" ht="14.25" customHeight="1">
      <c r="A656" s="65"/>
      <c r="B656" s="80"/>
      <c r="C656" s="66"/>
      <c r="D656" s="66"/>
      <c r="E656" s="66"/>
      <c r="F656" s="66"/>
      <c r="G656" s="66"/>
      <c r="H656" s="66"/>
      <c r="I656" s="66"/>
      <c r="J656" s="66"/>
      <c r="K656" s="66"/>
      <c r="L656" s="66"/>
      <c r="M656" s="66"/>
      <c r="N656" s="66"/>
      <c r="O656" s="66"/>
      <c r="P656" s="66"/>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5"/>
      <c r="BL656" s="65"/>
      <c r="BM656" s="65"/>
      <c r="BN656" s="65"/>
      <c r="BO656" s="65"/>
      <c r="BP656" s="65"/>
      <c r="BQ656" s="65"/>
      <c r="BR656" s="65"/>
      <c r="BS656" s="65"/>
      <c r="BT656" s="65"/>
      <c r="BU656" s="65"/>
      <c r="BV656" s="65"/>
      <c r="BW656" s="65"/>
      <c r="BX656" s="65"/>
      <c r="BY656" s="65"/>
      <c r="BZ656" s="65"/>
      <c r="CA656" s="65"/>
      <c r="CB656" s="65"/>
      <c r="CC656" s="65"/>
      <c r="CD656" s="65"/>
      <c r="CE656" s="65"/>
      <c r="CF656" s="65"/>
      <c r="CG656" s="65"/>
      <c r="CH656" s="65"/>
      <c r="CI656" s="65"/>
      <c r="CJ656" s="65"/>
      <c r="CK656" s="65"/>
      <c r="CL656" s="65"/>
      <c r="CM656" s="65"/>
      <c r="CN656" s="65"/>
      <c r="CO656" s="65"/>
      <c r="CP656" s="65"/>
      <c r="CQ656" s="65"/>
      <c r="CR656" s="65"/>
      <c r="CS656" s="65"/>
      <c r="CT656" s="65"/>
      <c r="CU656" s="65"/>
      <c r="CV656" s="65"/>
      <c r="CW656" s="65"/>
      <c r="CX656" s="65"/>
      <c r="CY656" s="65"/>
      <c r="CZ656" s="66"/>
    </row>
    <row r="657" spans="1:104" ht="14.25" customHeight="1">
      <c r="A657" s="65"/>
      <c r="B657" s="80"/>
      <c r="C657" s="66"/>
      <c r="D657" s="66"/>
      <c r="E657" s="66"/>
      <c r="F657" s="66"/>
      <c r="G657" s="66"/>
      <c r="H657" s="66"/>
      <c r="I657" s="66"/>
      <c r="J657" s="66"/>
      <c r="K657" s="66"/>
      <c r="L657" s="66"/>
      <c r="M657" s="66"/>
      <c r="N657" s="66"/>
      <c r="O657" s="66"/>
      <c r="P657" s="66"/>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5"/>
      <c r="BL657" s="65"/>
      <c r="BM657" s="65"/>
      <c r="BN657" s="65"/>
      <c r="BO657" s="65"/>
      <c r="BP657" s="65"/>
      <c r="BQ657" s="65"/>
      <c r="BR657" s="65"/>
      <c r="BS657" s="65"/>
      <c r="BT657" s="65"/>
      <c r="BU657" s="65"/>
      <c r="BV657" s="65"/>
      <c r="BW657" s="65"/>
      <c r="BX657" s="65"/>
      <c r="BY657" s="65"/>
      <c r="BZ657" s="65"/>
      <c r="CA657" s="65"/>
      <c r="CB657" s="65"/>
      <c r="CC657" s="65"/>
      <c r="CD657" s="65"/>
      <c r="CE657" s="65"/>
      <c r="CF657" s="65"/>
      <c r="CG657" s="65"/>
      <c r="CH657" s="65"/>
      <c r="CI657" s="65"/>
      <c r="CJ657" s="65"/>
      <c r="CK657" s="65"/>
      <c r="CL657" s="65"/>
      <c r="CM657" s="65"/>
      <c r="CN657" s="65"/>
      <c r="CO657" s="65"/>
      <c r="CP657" s="65"/>
      <c r="CQ657" s="65"/>
      <c r="CR657" s="65"/>
      <c r="CS657" s="65"/>
      <c r="CT657" s="65"/>
      <c r="CU657" s="65"/>
      <c r="CV657" s="65"/>
      <c r="CW657" s="65"/>
      <c r="CX657" s="65"/>
      <c r="CY657" s="65"/>
      <c r="CZ657" s="66"/>
    </row>
    <row r="658" spans="1:104" ht="14.25" customHeight="1">
      <c r="A658" s="65"/>
      <c r="B658" s="80"/>
      <c r="C658" s="66"/>
      <c r="D658" s="66"/>
      <c r="E658" s="66"/>
      <c r="F658" s="66"/>
      <c r="G658" s="66"/>
      <c r="H658" s="66"/>
      <c r="I658" s="66"/>
      <c r="J658" s="66"/>
      <c r="K658" s="66"/>
      <c r="L658" s="66"/>
      <c r="M658" s="66"/>
      <c r="N658" s="66"/>
      <c r="O658" s="66"/>
      <c r="P658" s="66"/>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5"/>
      <c r="BL658" s="65"/>
      <c r="BM658" s="65"/>
      <c r="BN658" s="65"/>
      <c r="BO658" s="65"/>
      <c r="BP658" s="65"/>
      <c r="BQ658" s="65"/>
      <c r="BR658" s="65"/>
      <c r="BS658" s="65"/>
      <c r="BT658" s="65"/>
      <c r="BU658" s="65"/>
      <c r="BV658" s="65"/>
      <c r="BW658" s="65"/>
      <c r="BX658" s="65"/>
      <c r="BY658" s="65"/>
      <c r="BZ658" s="65"/>
      <c r="CA658" s="65"/>
      <c r="CB658" s="65"/>
      <c r="CC658" s="65"/>
      <c r="CD658" s="65"/>
      <c r="CE658" s="65"/>
      <c r="CF658" s="65"/>
      <c r="CG658" s="65"/>
      <c r="CH658" s="65"/>
      <c r="CI658" s="65"/>
      <c r="CJ658" s="65"/>
      <c r="CK658" s="65"/>
      <c r="CL658" s="65"/>
      <c r="CM658" s="65"/>
      <c r="CN658" s="65"/>
      <c r="CO658" s="65"/>
      <c r="CP658" s="65"/>
      <c r="CQ658" s="65"/>
      <c r="CR658" s="65"/>
      <c r="CS658" s="65"/>
      <c r="CT658" s="65"/>
      <c r="CU658" s="65"/>
      <c r="CV658" s="65"/>
      <c r="CW658" s="65"/>
      <c r="CX658" s="65"/>
      <c r="CY658" s="65"/>
      <c r="CZ658" s="66"/>
    </row>
    <row r="659" spans="1:104" ht="14.25" customHeight="1">
      <c r="A659" s="65"/>
      <c r="B659" s="80"/>
      <c r="C659" s="66"/>
      <c r="D659" s="66"/>
      <c r="E659" s="66"/>
      <c r="F659" s="66"/>
      <c r="G659" s="66"/>
      <c r="H659" s="66"/>
      <c r="I659" s="66"/>
      <c r="J659" s="66"/>
      <c r="K659" s="66"/>
      <c r="L659" s="66"/>
      <c r="M659" s="66"/>
      <c r="N659" s="66"/>
      <c r="O659" s="66"/>
      <c r="P659" s="66"/>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5"/>
      <c r="BL659" s="65"/>
      <c r="BM659" s="65"/>
      <c r="BN659" s="65"/>
      <c r="BO659" s="65"/>
      <c r="BP659" s="65"/>
      <c r="BQ659" s="65"/>
      <c r="BR659" s="65"/>
      <c r="BS659" s="65"/>
      <c r="BT659" s="65"/>
      <c r="BU659" s="65"/>
      <c r="BV659" s="65"/>
      <c r="BW659" s="65"/>
      <c r="BX659" s="65"/>
      <c r="BY659" s="65"/>
      <c r="BZ659" s="65"/>
      <c r="CA659" s="65"/>
      <c r="CB659" s="65"/>
      <c r="CC659" s="65"/>
      <c r="CD659" s="65"/>
      <c r="CE659" s="65"/>
      <c r="CF659" s="65"/>
      <c r="CG659" s="65"/>
      <c r="CH659" s="65"/>
      <c r="CI659" s="65"/>
      <c r="CJ659" s="65"/>
      <c r="CK659" s="65"/>
      <c r="CL659" s="65"/>
      <c r="CM659" s="65"/>
      <c r="CN659" s="65"/>
      <c r="CO659" s="65"/>
      <c r="CP659" s="65"/>
      <c r="CQ659" s="65"/>
      <c r="CR659" s="65"/>
      <c r="CS659" s="65"/>
      <c r="CT659" s="65"/>
      <c r="CU659" s="65"/>
      <c r="CV659" s="65"/>
      <c r="CW659" s="65"/>
      <c r="CX659" s="65"/>
      <c r="CY659" s="65"/>
      <c r="CZ659" s="66"/>
    </row>
    <row r="660" spans="1:104" ht="14.25" customHeight="1">
      <c r="A660" s="65"/>
      <c r="B660" s="80"/>
      <c r="C660" s="66"/>
      <c r="D660" s="66"/>
      <c r="E660" s="66"/>
      <c r="F660" s="66"/>
      <c r="G660" s="66"/>
      <c r="H660" s="66"/>
      <c r="I660" s="66"/>
      <c r="J660" s="66"/>
      <c r="K660" s="66"/>
      <c r="L660" s="66"/>
      <c r="M660" s="66"/>
      <c r="N660" s="66"/>
      <c r="O660" s="66"/>
      <c r="P660" s="66"/>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5"/>
      <c r="BL660" s="65"/>
      <c r="BM660" s="65"/>
      <c r="BN660" s="65"/>
      <c r="BO660" s="65"/>
      <c r="BP660" s="65"/>
      <c r="BQ660" s="65"/>
      <c r="BR660" s="65"/>
      <c r="BS660" s="65"/>
      <c r="BT660" s="65"/>
      <c r="BU660" s="65"/>
      <c r="BV660" s="65"/>
      <c r="BW660" s="65"/>
      <c r="BX660" s="65"/>
      <c r="BY660" s="65"/>
      <c r="BZ660" s="65"/>
      <c r="CA660" s="65"/>
      <c r="CB660" s="65"/>
      <c r="CC660" s="65"/>
      <c r="CD660" s="65"/>
      <c r="CE660" s="65"/>
      <c r="CF660" s="65"/>
      <c r="CG660" s="65"/>
      <c r="CH660" s="65"/>
      <c r="CI660" s="65"/>
      <c r="CJ660" s="65"/>
      <c r="CK660" s="65"/>
      <c r="CL660" s="65"/>
      <c r="CM660" s="65"/>
      <c r="CN660" s="65"/>
      <c r="CO660" s="65"/>
      <c r="CP660" s="65"/>
      <c r="CQ660" s="65"/>
      <c r="CR660" s="65"/>
      <c r="CS660" s="65"/>
      <c r="CT660" s="65"/>
      <c r="CU660" s="65"/>
      <c r="CV660" s="65"/>
      <c r="CW660" s="65"/>
      <c r="CX660" s="65"/>
      <c r="CY660" s="65"/>
      <c r="CZ660" s="66"/>
    </row>
    <row r="661" spans="1:104" ht="14.25" customHeight="1">
      <c r="A661" s="65"/>
      <c r="B661" s="80"/>
      <c r="C661" s="66"/>
      <c r="D661" s="66"/>
      <c r="E661" s="66"/>
      <c r="F661" s="66"/>
      <c r="G661" s="66"/>
      <c r="H661" s="66"/>
      <c r="I661" s="66"/>
      <c r="J661" s="66"/>
      <c r="K661" s="66"/>
      <c r="L661" s="66"/>
      <c r="M661" s="66"/>
      <c r="N661" s="66"/>
      <c r="O661" s="66"/>
      <c r="P661" s="66"/>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5"/>
      <c r="BL661" s="65"/>
      <c r="BM661" s="65"/>
      <c r="BN661" s="65"/>
      <c r="BO661" s="65"/>
      <c r="BP661" s="65"/>
      <c r="BQ661" s="65"/>
      <c r="BR661" s="65"/>
      <c r="BS661" s="65"/>
      <c r="BT661" s="65"/>
      <c r="BU661" s="65"/>
      <c r="BV661" s="65"/>
      <c r="BW661" s="65"/>
      <c r="BX661" s="65"/>
      <c r="BY661" s="65"/>
      <c r="BZ661" s="65"/>
      <c r="CA661" s="65"/>
      <c r="CB661" s="65"/>
      <c r="CC661" s="65"/>
      <c r="CD661" s="65"/>
      <c r="CE661" s="65"/>
      <c r="CF661" s="65"/>
      <c r="CG661" s="65"/>
      <c r="CH661" s="65"/>
      <c r="CI661" s="65"/>
      <c r="CJ661" s="65"/>
      <c r="CK661" s="65"/>
      <c r="CL661" s="65"/>
      <c r="CM661" s="65"/>
      <c r="CN661" s="65"/>
      <c r="CO661" s="65"/>
      <c r="CP661" s="65"/>
      <c r="CQ661" s="65"/>
      <c r="CR661" s="65"/>
      <c r="CS661" s="65"/>
      <c r="CT661" s="65"/>
      <c r="CU661" s="65"/>
      <c r="CV661" s="65"/>
      <c r="CW661" s="65"/>
      <c r="CX661" s="65"/>
      <c r="CY661" s="65"/>
      <c r="CZ661" s="66"/>
    </row>
    <row r="662" spans="1:104" ht="14.25" customHeight="1">
      <c r="A662" s="65"/>
      <c r="B662" s="80"/>
      <c r="C662" s="66"/>
      <c r="D662" s="66"/>
      <c r="E662" s="66"/>
      <c r="F662" s="66"/>
      <c r="G662" s="66"/>
      <c r="H662" s="66"/>
      <c r="I662" s="66"/>
      <c r="J662" s="66"/>
      <c r="K662" s="66"/>
      <c r="L662" s="66"/>
      <c r="M662" s="66"/>
      <c r="N662" s="66"/>
      <c r="O662" s="66"/>
      <c r="P662" s="66"/>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c r="CA662" s="65"/>
      <c r="CB662" s="65"/>
      <c r="CC662" s="65"/>
      <c r="CD662" s="65"/>
      <c r="CE662" s="65"/>
      <c r="CF662" s="65"/>
      <c r="CG662" s="65"/>
      <c r="CH662" s="65"/>
      <c r="CI662" s="65"/>
      <c r="CJ662" s="65"/>
      <c r="CK662" s="65"/>
      <c r="CL662" s="65"/>
      <c r="CM662" s="65"/>
      <c r="CN662" s="65"/>
      <c r="CO662" s="65"/>
      <c r="CP662" s="65"/>
      <c r="CQ662" s="65"/>
      <c r="CR662" s="65"/>
      <c r="CS662" s="65"/>
      <c r="CT662" s="65"/>
      <c r="CU662" s="65"/>
      <c r="CV662" s="65"/>
      <c r="CW662" s="65"/>
      <c r="CX662" s="65"/>
      <c r="CY662" s="65"/>
      <c r="CZ662" s="66"/>
    </row>
    <row r="663" spans="1:104" ht="14.25" customHeight="1">
      <c r="A663" s="65"/>
      <c r="B663" s="80"/>
      <c r="C663" s="66"/>
      <c r="D663" s="66"/>
      <c r="E663" s="66"/>
      <c r="F663" s="66"/>
      <c r="G663" s="66"/>
      <c r="H663" s="66"/>
      <c r="I663" s="66"/>
      <c r="J663" s="66"/>
      <c r="K663" s="66"/>
      <c r="L663" s="66"/>
      <c r="M663" s="66"/>
      <c r="N663" s="66"/>
      <c r="O663" s="66"/>
      <c r="P663" s="66"/>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c r="CA663" s="65"/>
      <c r="CB663" s="65"/>
      <c r="CC663" s="65"/>
      <c r="CD663" s="65"/>
      <c r="CE663" s="65"/>
      <c r="CF663" s="65"/>
      <c r="CG663" s="65"/>
      <c r="CH663" s="65"/>
      <c r="CI663" s="65"/>
      <c r="CJ663" s="65"/>
      <c r="CK663" s="65"/>
      <c r="CL663" s="65"/>
      <c r="CM663" s="65"/>
      <c r="CN663" s="65"/>
      <c r="CO663" s="65"/>
      <c r="CP663" s="65"/>
      <c r="CQ663" s="65"/>
      <c r="CR663" s="65"/>
      <c r="CS663" s="65"/>
      <c r="CT663" s="65"/>
      <c r="CU663" s="65"/>
      <c r="CV663" s="65"/>
      <c r="CW663" s="65"/>
      <c r="CX663" s="65"/>
      <c r="CY663" s="65"/>
      <c r="CZ663" s="66"/>
    </row>
    <row r="664" spans="1:104" ht="14.25" customHeight="1">
      <c r="A664" s="65"/>
      <c r="B664" s="80"/>
      <c r="C664" s="66"/>
      <c r="D664" s="66"/>
      <c r="E664" s="66"/>
      <c r="F664" s="66"/>
      <c r="G664" s="66"/>
      <c r="H664" s="66"/>
      <c r="I664" s="66"/>
      <c r="J664" s="66"/>
      <c r="K664" s="66"/>
      <c r="L664" s="66"/>
      <c r="M664" s="66"/>
      <c r="N664" s="66"/>
      <c r="O664" s="66"/>
      <c r="P664" s="66"/>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c r="CD664" s="65"/>
      <c r="CE664" s="65"/>
      <c r="CF664" s="65"/>
      <c r="CG664" s="65"/>
      <c r="CH664" s="65"/>
      <c r="CI664" s="65"/>
      <c r="CJ664" s="65"/>
      <c r="CK664" s="65"/>
      <c r="CL664" s="65"/>
      <c r="CM664" s="65"/>
      <c r="CN664" s="65"/>
      <c r="CO664" s="65"/>
      <c r="CP664" s="65"/>
      <c r="CQ664" s="65"/>
      <c r="CR664" s="65"/>
      <c r="CS664" s="65"/>
      <c r="CT664" s="65"/>
      <c r="CU664" s="65"/>
      <c r="CV664" s="65"/>
      <c r="CW664" s="65"/>
      <c r="CX664" s="65"/>
      <c r="CY664" s="65"/>
      <c r="CZ664" s="66"/>
    </row>
    <row r="665" spans="1:104" ht="14.25" customHeight="1">
      <c r="A665" s="65"/>
      <c r="B665" s="80"/>
      <c r="C665" s="66"/>
      <c r="D665" s="66"/>
      <c r="E665" s="66"/>
      <c r="F665" s="66"/>
      <c r="G665" s="66"/>
      <c r="H665" s="66"/>
      <c r="I665" s="66"/>
      <c r="J665" s="66"/>
      <c r="K665" s="66"/>
      <c r="L665" s="66"/>
      <c r="M665" s="66"/>
      <c r="N665" s="66"/>
      <c r="O665" s="66"/>
      <c r="P665" s="66"/>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c r="CD665" s="65"/>
      <c r="CE665" s="65"/>
      <c r="CF665" s="65"/>
      <c r="CG665" s="65"/>
      <c r="CH665" s="65"/>
      <c r="CI665" s="65"/>
      <c r="CJ665" s="65"/>
      <c r="CK665" s="65"/>
      <c r="CL665" s="65"/>
      <c r="CM665" s="65"/>
      <c r="CN665" s="65"/>
      <c r="CO665" s="65"/>
      <c r="CP665" s="65"/>
      <c r="CQ665" s="65"/>
      <c r="CR665" s="65"/>
      <c r="CS665" s="65"/>
      <c r="CT665" s="65"/>
      <c r="CU665" s="65"/>
      <c r="CV665" s="65"/>
      <c r="CW665" s="65"/>
      <c r="CX665" s="65"/>
      <c r="CY665" s="65"/>
      <c r="CZ665" s="66"/>
    </row>
    <row r="666" spans="1:104" ht="14.25" customHeight="1">
      <c r="A666" s="65"/>
      <c r="B666" s="80"/>
      <c r="C666" s="66"/>
      <c r="D666" s="66"/>
      <c r="E666" s="66"/>
      <c r="F666" s="66"/>
      <c r="G666" s="66"/>
      <c r="H666" s="66"/>
      <c r="I666" s="66"/>
      <c r="J666" s="66"/>
      <c r="K666" s="66"/>
      <c r="L666" s="66"/>
      <c r="M666" s="66"/>
      <c r="N666" s="66"/>
      <c r="O666" s="66"/>
      <c r="P666" s="66"/>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65"/>
      <c r="CJ666" s="65"/>
      <c r="CK666" s="65"/>
      <c r="CL666" s="65"/>
      <c r="CM666" s="65"/>
      <c r="CN666" s="65"/>
      <c r="CO666" s="65"/>
      <c r="CP666" s="65"/>
      <c r="CQ666" s="65"/>
      <c r="CR666" s="65"/>
      <c r="CS666" s="65"/>
      <c r="CT666" s="65"/>
      <c r="CU666" s="65"/>
      <c r="CV666" s="65"/>
      <c r="CW666" s="65"/>
      <c r="CX666" s="65"/>
      <c r="CY666" s="65"/>
      <c r="CZ666" s="66"/>
    </row>
    <row r="667" spans="1:104" ht="14.25" customHeight="1">
      <c r="A667" s="65"/>
      <c r="B667" s="80"/>
      <c r="C667" s="66"/>
      <c r="D667" s="66"/>
      <c r="E667" s="66"/>
      <c r="F667" s="66"/>
      <c r="G667" s="66"/>
      <c r="H667" s="66"/>
      <c r="I667" s="66"/>
      <c r="J667" s="66"/>
      <c r="K667" s="66"/>
      <c r="L667" s="66"/>
      <c r="M667" s="66"/>
      <c r="N667" s="66"/>
      <c r="O667" s="66"/>
      <c r="P667" s="66"/>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65"/>
      <c r="CJ667" s="65"/>
      <c r="CK667" s="65"/>
      <c r="CL667" s="65"/>
      <c r="CM667" s="65"/>
      <c r="CN667" s="65"/>
      <c r="CO667" s="65"/>
      <c r="CP667" s="65"/>
      <c r="CQ667" s="65"/>
      <c r="CR667" s="65"/>
      <c r="CS667" s="65"/>
      <c r="CT667" s="65"/>
      <c r="CU667" s="65"/>
      <c r="CV667" s="65"/>
      <c r="CW667" s="65"/>
      <c r="CX667" s="65"/>
      <c r="CY667" s="65"/>
      <c r="CZ667" s="66"/>
    </row>
    <row r="668" spans="1:104" ht="14.25" customHeight="1">
      <c r="A668" s="65"/>
      <c r="B668" s="80"/>
      <c r="C668" s="66"/>
      <c r="D668" s="66"/>
      <c r="E668" s="66"/>
      <c r="F668" s="66"/>
      <c r="G668" s="66"/>
      <c r="H668" s="66"/>
      <c r="I668" s="66"/>
      <c r="J668" s="66"/>
      <c r="K668" s="66"/>
      <c r="L668" s="66"/>
      <c r="M668" s="66"/>
      <c r="N668" s="66"/>
      <c r="O668" s="66"/>
      <c r="P668" s="66"/>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c r="BH668" s="65"/>
      <c r="BI668" s="65"/>
      <c r="BJ668" s="65"/>
      <c r="BK668" s="65"/>
      <c r="BL668" s="65"/>
      <c r="BM668" s="65"/>
      <c r="BN668" s="65"/>
      <c r="BO668" s="65"/>
      <c r="BP668" s="65"/>
      <c r="BQ668" s="65"/>
      <c r="BR668" s="65"/>
      <c r="BS668" s="65"/>
      <c r="BT668" s="65"/>
      <c r="BU668" s="65"/>
      <c r="BV668" s="65"/>
      <c r="BW668" s="65"/>
      <c r="BX668" s="65"/>
      <c r="BY668" s="65"/>
      <c r="BZ668" s="65"/>
      <c r="CA668" s="65"/>
      <c r="CB668" s="65"/>
      <c r="CC668" s="65"/>
      <c r="CD668" s="65"/>
      <c r="CE668" s="65"/>
      <c r="CF668" s="65"/>
      <c r="CG668" s="65"/>
      <c r="CH668" s="65"/>
      <c r="CI668" s="65"/>
      <c r="CJ668" s="65"/>
      <c r="CK668" s="65"/>
      <c r="CL668" s="65"/>
      <c r="CM668" s="65"/>
      <c r="CN668" s="65"/>
      <c r="CO668" s="65"/>
      <c r="CP668" s="65"/>
      <c r="CQ668" s="65"/>
      <c r="CR668" s="65"/>
      <c r="CS668" s="65"/>
      <c r="CT668" s="65"/>
      <c r="CU668" s="65"/>
      <c r="CV668" s="65"/>
      <c r="CW668" s="65"/>
      <c r="CX668" s="65"/>
      <c r="CY668" s="65"/>
      <c r="CZ668" s="66"/>
    </row>
    <row r="669" spans="1:104" ht="14.25" customHeight="1">
      <c r="A669" s="65"/>
      <c r="B669" s="80"/>
      <c r="C669" s="66"/>
      <c r="D669" s="66"/>
      <c r="E669" s="66"/>
      <c r="F669" s="66"/>
      <c r="G669" s="66"/>
      <c r="H669" s="66"/>
      <c r="I669" s="66"/>
      <c r="J669" s="66"/>
      <c r="K669" s="66"/>
      <c r="L669" s="66"/>
      <c r="M669" s="66"/>
      <c r="N669" s="66"/>
      <c r="O669" s="66"/>
      <c r="P669" s="66"/>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c r="CD669" s="65"/>
      <c r="CE669" s="65"/>
      <c r="CF669" s="65"/>
      <c r="CG669" s="65"/>
      <c r="CH669" s="65"/>
      <c r="CI669" s="65"/>
      <c r="CJ669" s="65"/>
      <c r="CK669" s="65"/>
      <c r="CL669" s="65"/>
      <c r="CM669" s="65"/>
      <c r="CN669" s="65"/>
      <c r="CO669" s="65"/>
      <c r="CP669" s="65"/>
      <c r="CQ669" s="65"/>
      <c r="CR669" s="65"/>
      <c r="CS669" s="65"/>
      <c r="CT669" s="65"/>
      <c r="CU669" s="65"/>
      <c r="CV669" s="65"/>
      <c r="CW669" s="65"/>
      <c r="CX669" s="65"/>
      <c r="CY669" s="65"/>
      <c r="CZ669" s="66"/>
    </row>
    <row r="670" spans="1:104" ht="14.25" customHeight="1">
      <c r="A670" s="65"/>
      <c r="B670" s="80"/>
      <c r="C670" s="66"/>
      <c r="D670" s="66"/>
      <c r="E670" s="66"/>
      <c r="F670" s="66"/>
      <c r="G670" s="66"/>
      <c r="H670" s="66"/>
      <c r="I670" s="66"/>
      <c r="J670" s="66"/>
      <c r="K670" s="66"/>
      <c r="L670" s="66"/>
      <c r="M670" s="66"/>
      <c r="N670" s="66"/>
      <c r="O670" s="66"/>
      <c r="P670" s="66"/>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65"/>
      <c r="CJ670" s="65"/>
      <c r="CK670" s="65"/>
      <c r="CL670" s="65"/>
      <c r="CM670" s="65"/>
      <c r="CN670" s="65"/>
      <c r="CO670" s="65"/>
      <c r="CP670" s="65"/>
      <c r="CQ670" s="65"/>
      <c r="CR670" s="65"/>
      <c r="CS670" s="65"/>
      <c r="CT670" s="65"/>
      <c r="CU670" s="65"/>
      <c r="CV670" s="65"/>
      <c r="CW670" s="65"/>
      <c r="CX670" s="65"/>
      <c r="CY670" s="65"/>
      <c r="CZ670" s="66"/>
    </row>
    <row r="671" spans="1:104" ht="14.25" customHeight="1">
      <c r="A671" s="65"/>
      <c r="B671" s="80"/>
      <c r="C671" s="66"/>
      <c r="D671" s="66"/>
      <c r="E671" s="66"/>
      <c r="F671" s="66"/>
      <c r="G671" s="66"/>
      <c r="H671" s="66"/>
      <c r="I671" s="66"/>
      <c r="J671" s="66"/>
      <c r="K671" s="66"/>
      <c r="L671" s="66"/>
      <c r="M671" s="66"/>
      <c r="N671" s="66"/>
      <c r="O671" s="66"/>
      <c r="P671" s="66"/>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c r="BK671" s="65"/>
      <c r="BL671" s="65"/>
      <c r="BM671" s="65"/>
      <c r="BN671" s="65"/>
      <c r="BO671" s="65"/>
      <c r="BP671" s="65"/>
      <c r="BQ671" s="65"/>
      <c r="BR671" s="65"/>
      <c r="BS671" s="65"/>
      <c r="BT671" s="65"/>
      <c r="BU671" s="65"/>
      <c r="BV671" s="65"/>
      <c r="BW671" s="65"/>
      <c r="BX671" s="65"/>
      <c r="BY671" s="65"/>
      <c r="BZ671" s="65"/>
      <c r="CA671" s="65"/>
      <c r="CB671" s="65"/>
      <c r="CC671" s="65"/>
      <c r="CD671" s="65"/>
      <c r="CE671" s="65"/>
      <c r="CF671" s="65"/>
      <c r="CG671" s="65"/>
      <c r="CH671" s="65"/>
      <c r="CI671" s="65"/>
      <c r="CJ671" s="65"/>
      <c r="CK671" s="65"/>
      <c r="CL671" s="65"/>
      <c r="CM671" s="65"/>
      <c r="CN671" s="65"/>
      <c r="CO671" s="65"/>
      <c r="CP671" s="65"/>
      <c r="CQ671" s="65"/>
      <c r="CR671" s="65"/>
      <c r="CS671" s="65"/>
      <c r="CT671" s="65"/>
      <c r="CU671" s="65"/>
      <c r="CV671" s="65"/>
      <c r="CW671" s="65"/>
      <c r="CX671" s="65"/>
      <c r="CY671" s="65"/>
      <c r="CZ671" s="66"/>
    </row>
    <row r="672" spans="1:104" ht="14.25" customHeight="1">
      <c r="A672" s="65"/>
      <c r="B672" s="80"/>
      <c r="C672" s="66"/>
      <c r="D672" s="66"/>
      <c r="E672" s="66"/>
      <c r="F672" s="66"/>
      <c r="G672" s="66"/>
      <c r="H672" s="66"/>
      <c r="I672" s="66"/>
      <c r="J672" s="66"/>
      <c r="K672" s="66"/>
      <c r="L672" s="66"/>
      <c r="M672" s="66"/>
      <c r="N672" s="66"/>
      <c r="O672" s="66"/>
      <c r="P672" s="66"/>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6"/>
    </row>
    <row r="673" spans="1:104" ht="14.25" customHeight="1">
      <c r="A673" s="65"/>
      <c r="B673" s="80"/>
      <c r="C673" s="66"/>
      <c r="D673" s="66"/>
      <c r="E673" s="66"/>
      <c r="F673" s="66"/>
      <c r="G673" s="66"/>
      <c r="H673" s="66"/>
      <c r="I673" s="66"/>
      <c r="J673" s="66"/>
      <c r="K673" s="66"/>
      <c r="L673" s="66"/>
      <c r="M673" s="66"/>
      <c r="N673" s="66"/>
      <c r="O673" s="66"/>
      <c r="P673" s="66"/>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5"/>
      <c r="BL673" s="65"/>
      <c r="BM673" s="65"/>
      <c r="BN673" s="65"/>
      <c r="BO673" s="65"/>
      <c r="BP673" s="65"/>
      <c r="BQ673" s="65"/>
      <c r="BR673" s="65"/>
      <c r="BS673" s="65"/>
      <c r="BT673" s="65"/>
      <c r="BU673" s="65"/>
      <c r="BV673" s="65"/>
      <c r="BW673" s="65"/>
      <c r="BX673" s="65"/>
      <c r="BY673" s="65"/>
      <c r="BZ673" s="65"/>
      <c r="CA673" s="65"/>
      <c r="CB673" s="65"/>
      <c r="CC673" s="65"/>
      <c r="CD673" s="65"/>
      <c r="CE673" s="65"/>
      <c r="CF673" s="65"/>
      <c r="CG673" s="65"/>
      <c r="CH673" s="65"/>
      <c r="CI673" s="65"/>
      <c r="CJ673" s="65"/>
      <c r="CK673" s="65"/>
      <c r="CL673" s="65"/>
      <c r="CM673" s="65"/>
      <c r="CN673" s="65"/>
      <c r="CO673" s="65"/>
      <c r="CP673" s="65"/>
      <c r="CQ673" s="65"/>
      <c r="CR673" s="65"/>
      <c r="CS673" s="65"/>
      <c r="CT673" s="65"/>
      <c r="CU673" s="65"/>
      <c r="CV673" s="65"/>
      <c r="CW673" s="65"/>
      <c r="CX673" s="65"/>
      <c r="CY673" s="65"/>
      <c r="CZ673" s="66"/>
    </row>
    <row r="674" spans="1:104" ht="14.25" customHeight="1">
      <c r="A674" s="65"/>
      <c r="B674" s="80"/>
      <c r="C674" s="66"/>
      <c r="D674" s="66"/>
      <c r="E674" s="66"/>
      <c r="F674" s="66"/>
      <c r="G674" s="66"/>
      <c r="H674" s="66"/>
      <c r="I674" s="66"/>
      <c r="J674" s="66"/>
      <c r="K674" s="66"/>
      <c r="L674" s="66"/>
      <c r="M674" s="66"/>
      <c r="N674" s="66"/>
      <c r="O674" s="66"/>
      <c r="P674" s="66"/>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5"/>
      <c r="BL674" s="65"/>
      <c r="BM674" s="65"/>
      <c r="BN674" s="65"/>
      <c r="BO674" s="65"/>
      <c r="BP674" s="65"/>
      <c r="BQ674" s="65"/>
      <c r="BR674" s="65"/>
      <c r="BS674" s="65"/>
      <c r="BT674" s="65"/>
      <c r="BU674" s="65"/>
      <c r="BV674" s="65"/>
      <c r="BW674" s="65"/>
      <c r="BX674" s="65"/>
      <c r="BY674" s="65"/>
      <c r="BZ674" s="65"/>
      <c r="CA674" s="65"/>
      <c r="CB674" s="65"/>
      <c r="CC674" s="65"/>
      <c r="CD674" s="65"/>
      <c r="CE674" s="65"/>
      <c r="CF674" s="65"/>
      <c r="CG674" s="65"/>
      <c r="CH674" s="65"/>
      <c r="CI674" s="65"/>
      <c r="CJ674" s="65"/>
      <c r="CK674" s="65"/>
      <c r="CL674" s="65"/>
      <c r="CM674" s="65"/>
      <c r="CN674" s="65"/>
      <c r="CO674" s="65"/>
      <c r="CP674" s="65"/>
      <c r="CQ674" s="65"/>
      <c r="CR674" s="65"/>
      <c r="CS674" s="65"/>
      <c r="CT674" s="65"/>
      <c r="CU674" s="65"/>
      <c r="CV674" s="65"/>
      <c r="CW674" s="65"/>
      <c r="CX674" s="65"/>
      <c r="CY674" s="65"/>
      <c r="CZ674" s="66"/>
    </row>
    <row r="675" spans="1:104" ht="14.25" customHeight="1">
      <c r="A675" s="65"/>
      <c r="B675" s="80"/>
      <c r="C675" s="66"/>
      <c r="D675" s="66"/>
      <c r="E675" s="66"/>
      <c r="F675" s="66"/>
      <c r="G675" s="66"/>
      <c r="H675" s="66"/>
      <c r="I675" s="66"/>
      <c r="J675" s="66"/>
      <c r="K675" s="66"/>
      <c r="L675" s="66"/>
      <c r="M675" s="66"/>
      <c r="N675" s="66"/>
      <c r="O675" s="66"/>
      <c r="P675" s="66"/>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5"/>
      <c r="BL675" s="65"/>
      <c r="BM675" s="65"/>
      <c r="BN675" s="65"/>
      <c r="BO675" s="65"/>
      <c r="BP675" s="65"/>
      <c r="BQ675" s="65"/>
      <c r="BR675" s="65"/>
      <c r="BS675" s="65"/>
      <c r="BT675" s="65"/>
      <c r="BU675" s="65"/>
      <c r="BV675" s="65"/>
      <c r="BW675" s="65"/>
      <c r="BX675" s="65"/>
      <c r="BY675" s="65"/>
      <c r="BZ675" s="65"/>
      <c r="CA675" s="65"/>
      <c r="CB675" s="65"/>
      <c r="CC675" s="65"/>
      <c r="CD675" s="65"/>
      <c r="CE675" s="65"/>
      <c r="CF675" s="65"/>
      <c r="CG675" s="65"/>
      <c r="CH675" s="65"/>
      <c r="CI675" s="65"/>
      <c r="CJ675" s="65"/>
      <c r="CK675" s="65"/>
      <c r="CL675" s="65"/>
      <c r="CM675" s="65"/>
      <c r="CN675" s="65"/>
      <c r="CO675" s="65"/>
      <c r="CP675" s="65"/>
      <c r="CQ675" s="65"/>
      <c r="CR675" s="65"/>
      <c r="CS675" s="65"/>
      <c r="CT675" s="65"/>
      <c r="CU675" s="65"/>
      <c r="CV675" s="65"/>
      <c r="CW675" s="65"/>
      <c r="CX675" s="65"/>
      <c r="CY675" s="65"/>
      <c r="CZ675" s="66"/>
    </row>
    <row r="676" spans="1:104" ht="14.25" customHeight="1">
      <c r="A676" s="65"/>
      <c r="B676" s="80"/>
      <c r="C676" s="66"/>
      <c r="D676" s="66"/>
      <c r="E676" s="66"/>
      <c r="F676" s="66"/>
      <c r="G676" s="66"/>
      <c r="H676" s="66"/>
      <c r="I676" s="66"/>
      <c r="J676" s="66"/>
      <c r="K676" s="66"/>
      <c r="L676" s="66"/>
      <c r="M676" s="66"/>
      <c r="N676" s="66"/>
      <c r="O676" s="66"/>
      <c r="P676" s="66"/>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5"/>
      <c r="BL676" s="65"/>
      <c r="BM676" s="65"/>
      <c r="BN676" s="65"/>
      <c r="BO676" s="65"/>
      <c r="BP676" s="65"/>
      <c r="BQ676" s="65"/>
      <c r="BR676" s="65"/>
      <c r="BS676" s="65"/>
      <c r="BT676" s="65"/>
      <c r="BU676" s="65"/>
      <c r="BV676" s="65"/>
      <c r="BW676" s="65"/>
      <c r="BX676" s="65"/>
      <c r="BY676" s="65"/>
      <c r="BZ676" s="65"/>
      <c r="CA676" s="65"/>
      <c r="CB676" s="65"/>
      <c r="CC676" s="65"/>
      <c r="CD676" s="65"/>
      <c r="CE676" s="65"/>
      <c r="CF676" s="65"/>
      <c r="CG676" s="65"/>
      <c r="CH676" s="65"/>
      <c r="CI676" s="65"/>
      <c r="CJ676" s="65"/>
      <c r="CK676" s="65"/>
      <c r="CL676" s="65"/>
      <c r="CM676" s="65"/>
      <c r="CN676" s="65"/>
      <c r="CO676" s="65"/>
      <c r="CP676" s="65"/>
      <c r="CQ676" s="65"/>
      <c r="CR676" s="65"/>
      <c r="CS676" s="65"/>
      <c r="CT676" s="65"/>
      <c r="CU676" s="65"/>
      <c r="CV676" s="65"/>
      <c r="CW676" s="65"/>
      <c r="CX676" s="65"/>
      <c r="CY676" s="65"/>
      <c r="CZ676" s="66"/>
    </row>
    <row r="677" spans="1:104" ht="14.25" customHeight="1">
      <c r="A677" s="65"/>
      <c r="B677" s="80"/>
      <c r="C677" s="66"/>
      <c r="D677" s="66"/>
      <c r="E677" s="66"/>
      <c r="F677" s="66"/>
      <c r="G677" s="66"/>
      <c r="H677" s="66"/>
      <c r="I677" s="66"/>
      <c r="J677" s="66"/>
      <c r="K677" s="66"/>
      <c r="L677" s="66"/>
      <c r="M677" s="66"/>
      <c r="N677" s="66"/>
      <c r="O677" s="66"/>
      <c r="P677" s="66"/>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c r="BP677" s="65"/>
      <c r="BQ677" s="65"/>
      <c r="BR677" s="65"/>
      <c r="BS677" s="65"/>
      <c r="BT677" s="65"/>
      <c r="BU677" s="65"/>
      <c r="BV677" s="65"/>
      <c r="BW677" s="65"/>
      <c r="BX677" s="65"/>
      <c r="BY677" s="65"/>
      <c r="BZ677" s="65"/>
      <c r="CA677" s="65"/>
      <c r="CB677" s="65"/>
      <c r="CC677" s="65"/>
      <c r="CD677" s="65"/>
      <c r="CE677" s="65"/>
      <c r="CF677" s="65"/>
      <c r="CG677" s="65"/>
      <c r="CH677" s="65"/>
      <c r="CI677" s="65"/>
      <c r="CJ677" s="65"/>
      <c r="CK677" s="65"/>
      <c r="CL677" s="65"/>
      <c r="CM677" s="65"/>
      <c r="CN677" s="65"/>
      <c r="CO677" s="65"/>
      <c r="CP677" s="65"/>
      <c r="CQ677" s="65"/>
      <c r="CR677" s="65"/>
      <c r="CS677" s="65"/>
      <c r="CT677" s="65"/>
      <c r="CU677" s="65"/>
      <c r="CV677" s="65"/>
      <c r="CW677" s="65"/>
      <c r="CX677" s="65"/>
      <c r="CY677" s="65"/>
      <c r="CZ677" s="66"/>
    </row>
    <row r="678" spans="1:104" ht="14.25" customHeight="1">
      <c r="A678" s="65"/>
      <c r="B678" s="80"/>
      <c r="C678" s="66"/>
      <c r="D678" s="66"/>
      <c r="E678" s="66"/>
      <c r="F678" s="66"/>
      <c r="G678" s="66"/>
      <c r="H678" s="66"/>
      <c r="I678" s="66"/>
      <c r="J678" s="66"/>
      <c r="K678" s="66"/>
      <c r="L678" s="66"/>
      <c r="M678" s="66"/>
      <c r="N678" s="66"/>
      <c r="O678" s="66"/>
      <c r="P678" s="66"/>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c r="CD678" s="65"/>
      <c r="CE678" s="65"/>
      <c r="CF678" s="65"/>
      <c r="CG678" s="65"/>
      <c r="CH678" s="65"/>
      <c r="CI678" s="65"/>
      <c r="CJ678" s="65"/>
      <c r="CK678" s="65"/>
      <c r="CL678" s="65"/>
      <c r="CM678" s="65"/>
      <c r="CN678" s="65"/>
      <c r="CO678" s="65"/>
      <c r="CP678" s="65"/>
      <c r="CQ678" s="65"/>
      <c r="CR678" s="65"/>
      <c r="CS678" s="65"/>
      <c r="CT678" s="65"/>
      <c r="CU678" s="65"/>
      <c r="CV678" s="65"/>
      <c r="CW678" s="65"/>
      <c r="CX678" s="65"/>
      <c r="CY678" s="65"/>
      <c r="CZ678" s="66"/>
    </row>
    <row r="679" spans="1:104" ht="14.25" customHeight="1">
      <c r="A679" s="65"/>
      <c r="B679" s="80"/>
      <c r="C679" s="66"/>
      <c r="D679" s="66"/>
      <c r="E679" s="66"/>
      <c r="F679" s="66"/>
      <c r="G679" s="66"/>
      <c r="H679" s="66"/>
      <c r="I679" s="66"/>
      <c r="J679" s="66"/>
      <c r="K679" s="66"/>
      <c r="L679" s="66"/>
      <c r="M679" s="66"/>
      <c r="N679" s="66"/>
      <c r="O679" s="66"/>
      <c r="P679" s="66"/>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5"/>
      <c r="BL679" s="65"/>
      <c r="BM679" s="65"/>
      <c r="BN679" s="65"/>
      <c r="BO679" s="65"/>
      <c r="BP679" s="65"/>
      <c r="BQ679" s="65"/>
      <c r="BR679" s="65"/>
      <c r="BS679" s="65"/>
      <c r="BT679" s="65"/>
      <c r="BU679" s="65"/>
      <c r="BV679" s="65"/>
      <c r="BW679" s="65"/>
      <c r="BX679" s="65"/>
      <c r="BY679" s="65"/>
      <c r="BZ679" s="65"/>
      <c r="CA679" s="65"/>
      <c r="CB679" s="65"/>
      <c r="CC679" s="65"/>
      <c r="CD679" s="65"/>
      <c r="CE679" s="65"/>
      <c r="CF679" s="65"/>
      <c r="CG679" s="65"/>
      <c r="CH679" s="65"/>
      <c r="CI679" s="65"/>
      <c r="CJ679" s="65"/>
      <c r="CK679" s="65"/>
      <c r="CL679" s="65"/>
      <c r="CM679" s="65"/>
      <c r="CN679" s="65"/>
      <c r="CO679" s="65"/>
      <c r="CP679" s="65"/>
      <c r="CQ679" s="65"/>
      <c r="CR679" s="65"/>
      <c r="CS679" s="65"/>
      <c r="CT679" s="65"/>
      <c r="CU679" s="65"/>
      <c r="CV679" s="65"/>
      <c r="CW679" s="65"/>
      <c r="CX679" s="65"/>
      <c r="CY679" s="65"/>
      <c r="CZ679" s="66"/>
    </row>
    <row r="680" spans="1:104" ht="14.25" customHeight="1">
      <c r="A680" s="65"/>
      <c r="B680" s="80"/>
      <c r="C680" s="66"/>
      <c r="D680" s="66"/>
      <c r="E680" s="66"/>
      <c r="F680" s="66"/>
      <c r="G680" s="66"/>
      <c r="H680" s="66"/>
      <c r="I680" s="66"/>
      <c r="J680" s="66"/>
      <c r="K680" s="66"/>
      <c r="L680" s="66"/>
      <c r="M680" s="66"/>
      <c r="N680" s="66"/>
      <c r="O680" s="66"/>
      <c r="P680" s="66"/>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c r="BE680" s="65"/>
      <c r="BF680" s="65"/>
      <c r="BG680" s="65"/>
      <c r="BH680" s="65"/>
      <c r="BI680" s="65"/>
      <c r="BJ680" s="65"/>
      <c r="BK680" s="65"/>
      <c r="BL680" s="65"/>
      <c r="BM680" s="65"/>
      <c r="BN680" s="65"/>
      <c r="BO680" s="65"/>
      <c r="BP680" s="65"/>
      <c r="BQ680" s="65"/>
      <c r="BR680" s="65"/>
      <c r="BS680" s="65"/>
      <c r="BT680" s="65"/>
      <c r="BU680" s="65"/>
      <c r="BV680" s="65"/>
      <c r="BW680" s="65"/>
      <c r="BX680" s="65"/>
      <c r="BY680" s="65"/>
      <c r="BZ680" s="65"/>
      <c r="CA680" s="65"/>
      <c r="CB680" s="65"/>
      <c r="CC680" s="65"/>
      <c r="CD680" s="65"/>
      <c r="CE680" s="65"/>
      <c r="CF680" s="65"/>
      <c r="CG680" s="65"/>
      <c r="CH680" s="65"/>
      <c r="CI680" s="65"/>
      <c r="CJ680" s="65"/>
      <c r="CK680" s="65"/>
      <c r="CL680" s="65"/>
      <c r="CM680" s="65"/>
      <c r="CN680" s="65"/>
      <c r="CO680" s="65"/>
      <c r="CP680" s="65"/>
      <c r="CQ680" s="65"/>
      <c r="CR680" s="65"/>
      <c r="CS680" s="65"/>
      <c r="CT680" s="65"/>
      <c r="CU680" s="65"/>
      <c r="CV680" s="65"/>
      <c r="CW680" s="65"/>
      <c r="CX680" s="65"/>
      <c r="CY680" s="65"/>
      <c r="CZ680" s="66"/>
    </row>
    <row r="681" spans="1:104" ht="14.25" customHeight="1">
      <c r="A681" s="65"/>
      <c r="B681" s="80"/>
      <c r="C681" s="66"/>
      <c r="D681" s="66"/>
      <c r="E681" s="66"/>
      <c r="F681" s="66"/>
      <c r="G681" s="66"/>
      <c r="H681" s="66"/>
      <c r="I681" s="66"/>
      <c r="J681" s="66"/>
      <c r="K681" s="66"/>
      <c r="L681" s="66"/>
      <c r="M681" s="66"/>
      <c r="N681" s="66"/>
      <c r="O681" s="66"/>
      <c r="P681" s="66"/>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c r="BH681" s="65"/>
      <c r="BI681" s="65"/>
      <c r="BJ681" s="65"/>
      <c r="BK681" s="65"/>
      <c r="BL681" s="65"/>
      <c r="BM681" s="65"/>
      <c r="BN681" s="65"/>
      <c r="BO681" s="65"/>
      <c r="BP681" s="65"/>
      <c r="BQ681" s="65"/>
      <c r="BR681" s="65"/>
      <c r="BS681" s="65"/>
      <c r="BT681" s="65"/>
      <c r="BU681" s="65"/>
      <c r="BV681" s="65"/>
      <c r="BW681" s="65"/>
      <c r="BX681" s="65"/>
      <c r="BY681" s="65"/>
      <c r="BZ681" s="65"/>
      <c r="CA681" s="65"/>
      <c r="CB681" s="65"/>
      <c r="CC681" s="65"/>
      <c r="CD681" s="65"/>
      <c r="CE681" s="65"/>
      <c r="CF681" s="65"/>
      <c r="CG681" s="65"/>
      <c r="CH681" s="65"/>
      <c r="CI681" s="65"/>
      <c r="CJ681" s="65"/>
      <c r="CK681" s="65"/>
      <c r="CL681" s="65"/>
      <c r="CM681" s="65"/>
      <c r="CN681" s="65"/>
      <c r="CO681" s="65"/>
      <c r="CP681" s="65"/>
      <c r="CQ681" s="65"/>
      <c r="CR681" s="65"/>
      <c r="CS681" s="65"/>
      <c r="CT681" s="65"/>
      <c r="CU681" s="65"/>
      <c r="CV681" s="65"/>
      <c r="CW681" s="65"/>
      <c r="CX681" s="65"/>
      <c r="CY681" s="65"/>
      <c r="CZ681" s="66"/>
    </row>
    <row r="682" spans="1:104" ht="14.25" customHeight="1">
      <c r="A682" s="65"/>
      <c r="B682" s="80"/>
      <c r="C682" s="66"/>
      <c r="D682" s="66"/>
      <c r="E682" s="66"/>
      <c r="F682" s="66"/>
      <c r="G682" s="66"/>
      <c r="H682" s="66"/>
      <c r="I682" s="66"/>
      <c r="J682" s="66"/>
      <c r="K682" s="66"/>
      <c r="L682" s="66"/>
      <c r="M682" s="66"/>
      <c r="N682" s="66"/>
      <c r="O682" s="66"/>
      <c r="P682" s="66"/>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c r="BH682" s="65"/>
      <c r="BI682" s="65"/>
      <c r="BJ682" s="65"/>
      <c r="BK682" s="65"/>
      <c r="BL682" s="65"/>
      <c r="BM682" s="65"/>
      <c r="BN682" s="65"/>
      <c r="BO682" s="65"/>
      <c r="BP682" s="65"/>
      <c r="BQ682" s="65"/>
      <c r="BR682" s="65"/>
      <c r="BS682" s="65"/>
      <c r="BT682" s="65"/>
      <c r="BU682" s="65"/>
      <c r="BV682" s="65"/>
      <c r="BW682" s="65"/>
      <c r="BX682" s="65"/>
      <c r="BY682" s="65"/>
      <c r="BZ682" s="65"/>
      <c r="CA682" s="65"/>
      <c r="CB682" s="65"/>
      <c r="CC682" s="65"/>
      <c r="CD682" s="65"/>
      <c r="CE682" s="65"/>
      <c r="CF682" s="65"/>
      <c r="CG682" s="65"/>
      <c r="CH682" s="65"/>
      <c r="CI682" s="65"/>
      <c r="CJ682" s="65"/>
      <c r="CK682" s="65"/>
      <c r="CL682" s="65"/>
      <c r="CM682" s="65"/>
      <c r="CN682" s="65"/>
      <c r="CO682" s="65"/>
      <c r="CP682" s="65"/>
      <c r="CQ682" s="65"/>
      <c r="CR682" s="65"/>
      <c r="CS682" s="65"/>
      <c r="CT682" s="65"/>
      <c r="CU682" s="65"/>
      <c r="CV682" s="65"/>
      <c r="CW682" s="65"/>
      <c r="CX682" s="65"/>
      <c r="CY682" s="65"/>
      <c r="CZ682" s="66"/>
    </row>
    <row r="683" spans="1:104" ht="14.25" customHeight="1">
      <c r="A683" s="65"/>
      <c r="B683" s="80"/>
      <c r="C683" s="66"/>
      <c r="D683" s="66"/>
      <c r="E683" s="66"/>
      <c r="F683" s="66"/>
      <c r="G683" s="66"/>
      <c r="H683" s="66"/>
      <c r="I683" s="66"/>
      <c r="J683" s="66"/>
      <c r="K683" s="66"/>
      <c r="L683" s="66"/>
      <c r="M683" s="66"/>
      <c r="N683" s="66"/>
      <c r="O683" s="66"/>
      <c r="P683" s="66"/>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65"/>
      <c r="CC683" s="65"/>
      <c r="CD683" s="65"/>
      <c r="CE683" s="65"/>
      <c r="CF683" s="65"/>
      <c r="CG683" s="65"/>
      <c r="CH683" s="65"/>
      <c r="CI683" s="65"/>
      <c r="CJ683" s="65"/>
      <c r="CK683" s="65"/>
      <c r="CL683" s="65"/>
      <c r="CM683" s="65"/>
      <c r="CN683" s="65"/>
      <c r="CO683" s="65"/>
      <c r="CP683" s="65"/>
      <c r="CQ683" s="65"/>
      <c r="CR683" s="65"/>
      <c r="CS683" s="65"/>
      <c r="CT683" s="65"/>
      <c r="CU683" s="65"/>
      <c r="CV683" s="65"/>
      <c r="CW683" s="65"/>
      <c r="CX683" s="65"/>
      <c r="CY683" s="65"/>
      <c r="CZ683" s="66"/>
    </row>
    <row r="684" spans="1:104" ht="14.25" customHeight="1">
      <c r="A684" s="65"/>
      <c r="B684" s="80"/>
      <c r="C684" s="66"/>
      <c r="D684" s="66"/>
      <c r="E684" s="66"/>
      <c r="F684" s="66"/>
      <c r="G684" s="66"/>
      <c r="H684" s="66"/>
      <c r="I684" s="66"/>
      <c r="J684" s="66"/>
      <c r="K684" s="66"/>
      <c r="L684" s="66"/>
      <c r="M684" s="66"/>
      <c r="N684" s="66"/>
      <c r="O684" s="66"/>
      <c r="P684" s="66"/>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65"/>
      <c r="CC684" s="65"/>
      <c r="CD684" s="65"/>
      <c r="CE684" s="65"/>
      <c r="CF684" s="65"/>
      <c r="CG684" s="65"/>
      <c r="CH684" s="65"/>
      <c r="CI684" s="65"/>
      <c r="CJ684" s="65"/>
      <c r="CK684" s="65"/>
      <c r="CL684" s="65"/>
      <c r="CM684" s="65"/>
      <c r="CN684" s="65"/>
      <c r="CO684" s="65"/>
      <c r="CP684" s="65"/>
      <c r="CQ684" s="65"/>
      <c r="CR684" s="65"/>
      <c r="CS684" s="65"/>
      <c r="CT684" s="65"/>
      <c r="CU684" s="65"/>
      <c r="CV684" s="65"/>
      <c r="CW684" s="65"/>
      <c r="CX684" s="65"/>
      <c r="CY684" s="65"/>
      <c r="CZ684" s="66"/>
    </row>
    <row r="685" spans="1:104" ht="14.25" customHeight="1">
      <c r="A685" s="65"/>
      <c r="B685" s="80"/>
      <c r="C685" s="66"/>
      <c r="D685" s="66"/>
      <c r="E685" s="66"/>
      <c r="F685" s="66"/>
      <c r="G685" s="66"/>
      <c r="H685" s="66"/>
      <c r="I685" s="66"/>
      <c r="J685" s="66"/>
      <c r="K685" s="66"/>
      <c r="L685" s="66"/>
      <c r="M685" s="66"/>
      <c r="N685" s="66"/>
      <c r="O685" s="66"/>
      <c r="P685" s="66"/>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c r="BH685" s="65"/>
      <c r="BI685" s="65"/>
      <c r="BJ685" s="65"/>
      <c r="BK685" s="65"/>
      <c r="BL685" s="65"/>
      <c r="BM685" s="65"/>
      <c r="BN685" s="65"/>
      <c r="BO685" s="65"/>
      <c r="BP685" s="65"/>
      <c r="BQ685" s="65"/>
      <c r="BR685" s="65"/>
      <c r="BS685" s="65"/>
      <c r="BT685" s="65"/>
      <c r="BU685" s="65"/>
      <c r="BV685" s="65"/>
      <c r="BW685" s="65"/>
      <c r="BX685" s="65"/>
      <c r="BY685" s="65"/>
      <c r="BZ685" s="65"/>
      <c r="CA685" s="65"/>
      <c r="CB685" s="65"/>
      <c r="CC685" s="65"/>
      <c r="CD685" s="65"/>
      <c r="CE685" s="65"/>
      <c r="CF685" s="65"/>
      <c r="CG685" s="65"/>
      <c r="CH685" s="65"/>
      <c r="CI685" s="65"/>
      <c r="CJ685" s="65"/>
      <c r="CK685" s="65"/>
      <c r="CL685" s="65"/>
      <c r="CM685" s="65"/>
      <c r="CN685" s="65"/>
      <c r="CO685" s="65"/>
      <c r="CP685" s="65"/>
      <c r="CQ685" s="65"/>
      <c r="CR685" s="65"/>
      <c r="CS685" s="65"/>
      <c r="CT685" s="65"/>
      <c r="CU685" s="65"/>
      <c r="CV685" s="65"/>
      <c r="CW685" s="65"/>
      <c r="CX685" s="65"/>
      <c r="CY685" s="65"/>
      <c r="CZ685" s="66"/>
    </row>
    <row r="686" spans="1:104" ht="14.25" customHeight="1">
      <c r="A686" s="65"/>
      <c r="B686" s="80"/>
      <c r="C686" s="66"/>
      <c r="D686" s="66"/>
      <c r="E686" s="66"/>
      <c r="F686" s="66"/>
      <c r="G686" s="66"/>
      <c r="H686" s="66"/>
      <c r="I686" s="66"/>
      <c r="J686" s="66"/>
      <c r="K686" s="66"/>
      <c r="L686" s="66"/>
      <c r="M686" s="66"/>
      <c r="N686" s="66"/>
      <c r="O686" s="66"/>
      <c r="P686" s="66"/>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5"/>
      <c r="BL686" s="65"/>
      <c r="BM686" s="65"/>
      <c r="BN686" s="65"/>
      <c r="BO686" s="65"/>
      <c r="BP686" s="65"/>
      <c r="BQ686" s="65"/>
      <c r="BR686" s="65"/>
      <c r="BS686" s="65"/>
      <c r="BT686" s="65"/>
      <c r="BU686" s="65"/>
      <c r="BV686" s="65"/>
      <c r="BW686" s="65"/>
      <c r="BX686" s="65"/>
      <c r="BY686" s="65"/>
      <c r="BZ686" s="65"/>
      <c r="CA686" s="65"/>
      <c r="CB686" s="65"/>
      <c r="CC686" s="65"/>
      <c r="CD686" s="65"/>
      <c r="CE686" s="65"/>
      <c r="CF686" s="65"/>
      <c r="CG686" s="65"/>
      <c r="CH686" s="65"/>
      <c r="CI686" s="65"/>
      <c r="CJ686" s="65"/>
      <c r="CK686" s="65"/>
      <c r="CL686" s="65"/>
      <c r="CM686" s="65"/>
      <c r="CN686" s="65"/>
      <c r="CO686" s="65"/>
      <c r="CP686" s="65"/>
      <c r="CQ686" s="65"/>
      <c r="CR686" s="65"/>
      <c r="CS686" s="65"/>
      <c r="CT686" s="65"/>
      <c r="CU686" s="65"/>
      <c r="CV686" s="65"/>
      <c r="CW686" s="65"/>
      <c r="CX686" s="65"/>
      <c r="CY686" s="65"/>
      <c r="CZ686" s="66"/>
    </row>
    <row r="687" spans="1:104" ht="14.25" customHeight="1">
      <c r="A687" s="65"/>
      <c r="B687" s="80"/>
      <c r="C687" s="66"/>
      <c r="D687" s="66"/>
      <c r="E687" s="66"/>
      <c r="F687" s="66"/>
      <c r="G687" s="66"/>
      <c r="H687" s="66"/>
      <c r="I687" s="66"/>
      <c r="J687" s="66"/>
      <c r="K687" s="66"/>
      <c r="L687" s="66"/>
      <c r="M687" s="66"/>
      <c r="N687" s="66"/>
      <c r="O687" s="66"/>
      <c r="P687" s="66"/>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5"/>
      <c r="BL687" s="65"/>
      <c r="BM687" s="65"/>
      <c r="BN687" s="65"/>
      <c r="BO687" s="65"/>
      <c r="BP687" s="65"/>
      <c r="BQ687" s="65"/>
      <c r="BR687" s="65"/>
      <c r="BS687" s="65"/>
      <c r="BT687" s="65"/>
      <c r="BU687" s="65"/>
      <c r="BV687" s="65"/>
      <c r="BW687" s="65"/>
      <c r="BX687" s="65"/>
      <c r="BY687" s="65"/>
      <c r="BZ687" s="65"/>
      <c r="CA687" s="65"/>
      <c r="CB687" s="65"/>
      <c r="CC687" s="65"/>
      <c r="CD687" s="65"/>
      <c r="CE687" s="65"/>
      <c r="CF687" s="65"/>
      <c r="CG687" s="65"/>
      <c r="CH687" s="65"/>
      <c r="CI687" s="65"/>
      <c r="CJ687" s="65"/>
      <c r="CK687" s="65"/>
      <c r="CL687" s="65"/>
      <c r="CM687" s="65"/>
      <c r="CN687" s="65"/>
      <c r="CO687" s="65"/>
      <c r="CP687" s="65"/>
      <c r="CQ687" s="65"/>
      <c r="CR687" s="65"/>
      <c r="CS687" s="65"/>
      <c r="CT687" s="65"/>
      <c r="CU687" s="65"/>
      <c r="CV687" s="65"/>
      <c r="CW687" s="65"/>
      <c r="CX687" s="65"/>
      <c r="CY687" s="65"/>
      <c r="CZ687" s="66"/>
    </row>
    <row r="688" spans="1:104" ht="14.25" customHeight="1">
      <c r="A688" s="65"/>
      <c r="B688" s="80"/>
      <c r="C688" s="66"/>
      <c r="D688" s="66"/>
      <c r="E688" s="66"/>
      <c r="F688" s="66"/>
      <c r="G688" s="66"/>
      <c r="H688" s="66"/>
      <c r="I688" s="66"/>
      <c r="J688" s="66"/>
      <c r="K688" s="66"/>
      <c r="L688" s="66"/>
      <c r="M688" s="66"/>
      <c r="N688" s="66"/>
      <c r="O688" s="66"/>
      <c r="P688" s="66"/>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c r="BH688" s="65"/>
      <c r="BI688" s="65"/>
      <c r="BJ688" s="65"/>
      <c r="BK688" s="65"/>
      <c r="BL688" s="65"/>
      <c r="BM688" s="65"/>
      <c r="BN688" s="65"/>
      <c r="BO688" s="65"/>
      <c r="BP688" s="65"/>
      <c r="BQ688" s="65"/>
      <c r="BR688" s="65"/>
      <c r="BS688" s="65"/>
      <c r="BT688" s="65"/>
      <c r="BU688" s="65"/>
      <c r="BV688" s="65"/>
      <c r="BW688" s="65"/>
      <c r="BX688" s="65"/>
      <c r="BY688" s="65"/>
      <c r="BZ688" s="65"/>
      <c r="CA688" s="65"/>
      <c r="CB688" s="65"/>
      <c r="CC688" s="65"/>
      <c r="CD688" s="65"/>
      <c r="CE688" s="65"/>
      <c r="CF688" s="65"/>
      <c r="CG688" s="65"/>
      <c r="CH688" s="65"/>
      <c r="CI688" s="65"/>
      <c r="CJ688" s="65"/>
      <c r="CK688" s="65"/>
      <c r="CL688" s="65"/>
      <c r="CM688" s="65"/>
      <c r="CN688" s="65"/>
      <c r="CO688" s="65"/>
      <c r="CP688" s="65"/>
      <c r="CQ688" s="65"/>
      <c r="CR688" s="65"/>
      <c r="CS688" s="65"/>
      <c r="CT688" s="65"/>
      <c r="CU688" s="65"/>
      <c r="CV688" s="65"/>
      <c r="CW688" s="65"/>
      <c r="CX688" s="65"/>
      <c r="CY688" s="65"/>
      <c r="CZ688" s="66"/>
    </row>
    <row r="689" spans="1:104" ht="14.25" customHeight="1">
      <c r="A689" s="65"/>
      <c r="B689" s="80"/>
      <c r="C689" s="66"/>
      <c r="D689" s="66"/>
      <c r="E689" s="66"/>
      <c r="F689" s="66"/>
      <c r="G689" s="66"/>
      <c r="H689" s="66"/>
      <c r="I689" s="66"/>
      <c r="J689" s="66"/>
      <c r="K689" s="66"/>
      <c r="L689" s="66"/>
      <c r="M689" s="66"/>
      <c r="N689" s="66"/>
      <c r="O689" s="66"/>
      <c r="P689" s="66"/>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c r="BH689" s="65"/>
      <c r="BI689" s="65"/>
      <c r="BJ689" s="65"/>
      <c r="BK689" s="65"/>
      <c r="BL689" s="65"/>
      <c r="BM689" s="65"/>
      <c r="BN689" s="65"/>
      <c r="BO689" s="65"/>
      <c r="BP689" s="65"/>
      <c r="BQ689" s="65"/>
      <c r="BR689" s="65"/>
      <c r="BS689" s="65"/>
      <c r="BT689" s="65"/>
      <c r="BU689" s="65"/>
      <c r="BV689" s="65"/>
      <c r="BW689" s="65"/>
      <c r="BX689" s="65"/>
      <c r="BY689" s="65"/>
      <c r="BZ689" s="65"/>
      <c r="CA689" s="65"/>
      <c r="CB689" s="65"/>
      <c r="CC689" s="65"/>
      <c r="CD689" s="65"/>
      <c r="CE689" s="65"/>
      <c r="CF689" s="65"/>
      <c r="CG689" s="65"/>
      <c r="CH689" s="65"/>
      <c r="CI689" s="65"/>
      <c r="CJ689" s="65"/>
      <c r="CK689" s="65"/>
      <c r="CL689" s="65"/>
      <c r="CM689" s="65"/>
      <c r="CN689" s="65"/>
      <c r="CO689" s="65"/>
      <c r="CP689" s="65"/>
      <c r="CQ689" s="65"/>
      <c r="CR689" s="65"/>
      <c r="CS689" s="65"/>
      <c r="CT689" s="65"/>
      <c r="CU689" s="65"/>
      <c r="CV689" s="65"/>
      <c r="CW689" s="65"/>
      <c r="CX689" s="65"/>
      <c r="CY689" s="65"/>
      <c r="CZ689" s="66"/>
    </row>
    <row r="690" spans="1:104" ht="14.25" customHeight="1">
      <c r="A690" s="65"/>
      <c r="B690" s="80"/>
      <c r="C690" s="66"/>
      <c r="D690" s="66"/>
      <c r="E690" s="66"/>
      <c r="F690" s="66"/>
      <c r="G690" s="66"/>
      <c r="H690" s="66"/>
      <c r="I690" s="66"/>
      <c r="J690" s="66"/>
      <c r="K690" s="66"/>
      <c r="L690" s="66"/>
      <c r="M690" s="66"/>
      <c r="N690" s="66"/>
      <c r="O690" s="66"/>
      <c r="P690" s="66"/>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c r="BH690" s="65"/>
      <c r="BI690" s="65"/>
      <c r="BJ690" s="65"/>
      <c r="BK690" s="65"/>
      <c r="BL690" s="65"/>
      <c r="BM690" s="65"/>
      <c r="BN690" s="65"/>
      <c r="BO690" s="65"/>
      <c r="BP690" s="65"/>
      <c r="BQ690" s="65"/>
      <c r="BR690" s="65"/>
      <c r="BS690" s="65"/>
      <c r="BT690" s="65"/>
      <c r="BU690" s="65"/>
      <c r="BV690" s="65"/>
      <c r="BW690" s="65"/>
      <c r="BX690" s="65"/>
      <c r="BY690" s="65"/>
      <c r="BZ690" s="65"/>
      <c r="CA690" s="65"/>
      <c r="CB690" s="65"/>
      <c r="CC690" s="65"/>
      <c r="CD690" s="65"/>
      <c r="CE690" s="65"/>
      <c r="CF690" s="65"/>
      <c r="CG690" s="65"/>
      <c r="CH690" s="65"/>
      <c r="CI690" s="65"/>
      <c r="CJ690" s="65"/>
      <c r="CK690" s="65"/>
      <c r="CL690" s="65"/>
      <c r="CM690" s="65"/>
      <c r="CN690" s="65"/>
      <c r="CO690" s="65"/>
      <c r="CP690" s="65"/>
      <c r="CQ690" s="65"/>
      <c r="CR690" s="65"/>
      <c r="CS690" s="65"/>
      <c r="CT690" s="65"/>
      <c r="CU690" s="65"/>
      <c r="CV690" s="65"/>
      <c r="CW690" s="65"/>
      <c r="CX690" s="65"/>
      <c r="CY690" s="65"/>
      <c r="CZ690" s="66"/>
    </row>
    <row r="691" spans="1:104" ht="14.25" customHeight="1">
      <c r="A691" s="65"/>
      <c r="B691" s="80"/>
      <c r="C691" s="66"/>
      <c r="D691" s="66"/>
      <c r="E691" s="66"/>
      <c r="F691" s="66"/>
      <c r="G691" s="66"/>
      <c r="H691" s="66"/>
      <c r="I691" s="66"/>
      <c r="J691" s="66"/>
      <c r="K691" s="66"/>
      <c r="L691" s="66"/>
      <c r="M691" s="66"/>
      <c r="N691" s="66"/>
      <c r="O691" s="66"/>
      <c r="P691" s="66"/>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c r="BH691" s="65"/>
      <c r="BI691" s="65"/>
      <c r="BJ691" s="65"/>
      <c r="BK691" s="65"/>
      <c r="BL691" s="65"/>
      <c r="BM691" s="65"/>
      <c r="BN691" s="65"/>
      <c r="BO691" s="65"/>
      <c r="BP691" s="65"/>
      <c r="BQ691" s="65"/>
      <c r="BR691" s="65"/>
      <c r="BS691" s="65"/>
      <c r="BT691" s="65"/>
      <c r="BU691" s="65"/>
      <c r="BV691" s="65"/>
      <c r="BW691" s="65"/>
      <c r="BX691" s="65"/>
      <c r="BY691" s="65"/>
      <c r="BZ691" s="65"/>
      <c r="CA691" s="65"/>
      <c r="CB691" s="65"/>
      <c r="CC691" s="65"/>
      <c r="CD691" s="65"/>
      <c r="CE691" s="65"/>
      <c r="CF691" s="65"/>
      <c r="CG691" s="65"/>
      <c r="CH691" s="65"/>
      <c r="CI691" s="65"/>
      <c r="CJ691" s="65"/>
      <c r="CK691" s="65"/>
      <c r="CL691" s="65"/>
      <c r="CM691" s="65"/>
      <c r="CN691" s="65"/>
      <c r="CO691" s="65"/>
      <c r="CP691" s="65"/>
      <c r="CQ691" s="65"/>
      <c r="CR691" s="65"/>
      <c r="CS691" s="65"/>
      <c r="CT691" s="65"/>
      <c r="CU691" s="65"/>
      <c r="CV691" s="65"/>
      <c r="CW691" s="65"/>
      <c r="CX691" s="65"/>
      <c r="CY691" s="65"/>
      <c r="CZ691" s="66"/>
    </row>
    <row r="692" spans="1:104" ht="14.25" customHeight="1">
      <c r="A692" s="65"/>
      <c r="B692" s="80"/>
      <c r="C692" s="66"/>
      <c r="D692" s="66"/>
      <c r="E692" s="66"/>
      <c r="F692" s="66"/>
      <c r="G692" s="66"/>
      <c r="H692" s="66"/>
      <c r="I692" s="66"/>
      <c r="J692" s="66"/>
      <c r="K692" s="66"/>
      <c r="L692" s="66"/>
      <c r="M692" s="66"/>
      <c r="N692" s="66"/>
      <c r="O692" s="66"/>
      <c r="P692" s="66"/>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5"/>
      <c r="BL692" s="65"/>
      <c r="BM692" s="65"/>
      <c r="BN692" s="65"/>
      <c r="BO692" s="65"/>
      <c r="BP692" s="65"/>
      <c r="BQ692" s="65"/>
      <c r="BR692" s="65"/>
      <c r="BS692" s="65"/>
      <c r="BT692" s="65"/>
      <c r="BU692" s="65"/>
      <c r="BV692" s="65"/>
      <c r="BW692" s="65"/>
      <c r="BX692" s="65"/>
      <c r="BY692" s="65"/>
      <c r="BZ692" s="65"/>
      <c r="CA692" s="65"/>
      <c r="CB692" s="65"/>
      <c r="CC692" s="65"/>
      <c r="CD692" s="65"/>
      <c r="CE692" s="65"/>
      <c r="CF692" s="65"/>
      <c r="CG692" s="65"/>
      <c r="CH692" s="65"/>
      <c r="CI692" s="65"/>
      <c r="CJ692" s="65"/>
      <c r="CK692" s="65"/>
      <c r="CL692" s="65"/>
      <c r="CM692" s="65"/>
      <c r="CN692" s="65"/>
      <c r="CO692" s="65"/>
      <c r="CP692" s="65"/>
      <c r="CQ692" s="65"/>
      <c r="CR692" s="65"/>
      <c r="CS692" s="65"/>
      <c r="CT692" s="65"/>
      <c r="CU692" s="65"/>
      <c r="CV692" s="65"/>
      <c r="CW692" s="65"/>
      <c r="CX692" s="65"/>
      <c r="CY692" s="65"/>
      <c r="CZ692" s="66"/>
    </row>
    <row r="693" spans="1:104" ht="14.25" customHeight="1">
      <c r="A693" s="65"/>
      <c r="B693" s="80"/>
      <c r="C693" s="66"/>
      <c r="D693" s="66"/>
      <c r="E693" s="66"/>
      <c r="F693" s="66"/>
      <c r="G693" s="66"/>
      <c r="H693" s="66"/>
      <c r="I693" s="66"/>
      <c r="J693" s="66"/>
      <c r="K693" s="66"/>
      <c r="L693" s="66"/>
      <c r="M693" s="66"/>
      <c r="N693" s="66"/>
      <c r="O693" s="66"/>
      <c r="P693" s="66"/>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5"/>
      <c r="BL693" s="65"/>
      <c r="BM693" s="65"/>
      <c r="BN693" s="65"/>
      <c r="BO693" s="65"/>
      <c r="BP693" s="65"/>
      <c r="BQ693" s="65"/>
      <c r="BR693" s="65"/>
      <c r="BS693" s="65"/>
      <c r="BT693" s="65"/>
      <c r="BU693" s="65"/>
      <c r="BV693" s="65"/>
      <c r="BW693" s="65"/>
      <c r="BX693" s="65"/>
      <c r="BY693" s="65"/>
      <c r="BZ693" s="65"/>
      <c r="CA693" s="65"/>
      <c r="CB693" s="65"/>
      <c r="CC693" s="65"/>
      <c r="CD693" s="65"/>
      <c r="CE693" s="65"/>
      <c r="CF693" s="65"/>
      <c r="CG693" s="65"/>
      <c r="CH693" s="65"/>
      <c r="CI693" s="65"/>
      <c r="CJ693" s="65"/>
      <c r="CK693" s="65"/>
      <c r="CL693" s="65"/>
      <c r="CM693" s="65"/>
      <c r="CN693" s="65"/>
      <c r="CO693" s="65"/>
      <c r="CP693" s="65"/>
      <c r="CQ693" s="65"/>
      <c r="CR693" s="65"/>
      <c r="CS693" s="65"/>
      <c r="CT693" s="65"/>
      <c r="CU693" s="65"/>
      <c r="CV693" s="65"/>
      <c r="CW693" s="65"/>
      <c r="CX693" s="65"/>
      <c r="CY693" s="65"/>
      <c r="CZ693" s="66"/>
    </row>
    <row r="694" spans="1:104" ht="14.25" customHeight="1">
      <c r="A694" s="65"/>
      <c r="B694" s="80"/>
      <c r="C694" s="66"/>
      <c r="D694" s="66"/>
      <c r="E694" s="66"/>
      <c r="F694" s="66"/>
      <c r="G694" s="66"/>
      <c r="H694" s="66"/>
      <c r="I694" s="66"/>
      <c r="J694" s="66"/>
      <c r="K694" s="66"/>
      <c r="L694" s="66"/>
      <c r="M694" s="66"/>
      <c r="N694" s="66"/>
      <c r="O694" s="66"/>
      <c r="P694" s="66"/>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c r="BE694" s="65"/>
      <c r="BF694" s="65"/>
      <c r="BG694" s="65"/>
      <c r="BH694" s="65"/>
      <c r="BI694" s="65"/>
      <c r="BJ694" s="65"/>
      <c r="BK694" s="65"/>
      <c r="BL694" s="65"/>
      <c r="BM694" s="65"/>
      <c r="BN694" s="65"/>
      <c r="BO694" s="65"/>
      <c r="BP694" s="65"/>
      <c r="BQ694" s="65"/>
      <c r="BR694" s="65"/>
      <c r="BS694" s="65"/>
      <c r="BT694" s="65"/>
      <c r="BU694" s="65"/>
      <c r="BV694" s="65"/>
      <c r="BW694" s="65"/>
      <c r="BX694" s="65"/>
      <c r="BY694" s="65"/>
      <c r="BZ694" s="65"/>
      <c r="CA694" s="65"/>
      <c r="CB694" s="65"/>
      <c r="CC694" s="65"/>
      <c r="CD694" s="65"/>
      <c r="CE694" s="65"/>
      <c r="CF694" s="65"/>
      <c r="CG694" s="65"/>
      <c r="CH694" s="65"/>
      <c r="CI694" s="65"/>
      <c r="CJ694" s="65"/>
      <c r="CK694" s="65"/>
      <c r="CL694" s="65"/>
      <c r="CM694" s="65"/>
      <c r="CN694" s="65"/>
      <c r="CO694" s="65"/>
      <c r="CP694" s="65"/>
      <c r="CQ694" s="65"/>
      <c r="CR694" s="65"/>
      <c r="CS694" s="65"/>
      <c r="CT694" s="65"/>
      <c r="CU694" s="65"/>
      <c r="CV694" s="65"/>
      <c r="CW694" s="65"/>
      <c r="CX694" s="65"/>
      <c r="CY694" s="65"/>
      <c r="CZ694" s="66"/>
    </row>
    <row r="695" spans="1:104" ht="14.25" customHeight="1">
      <c r="A695" s="65"/>
      <c r="B695" s="80"/>
      <c r="C695" s="66"/>
      <c r="D695" s="66"/>
      <c r="E695" s="66"/>
      <c r="F695" s="66"/>
      <c r="G695" s="66"/>
      <c r="H695" s="66"/>
      <c r="I695" s="66"/>
      <c r="J695" s="66"/>
      <c r="K695" s="66"/>
      <c r="L695" s="66"/>
      <c r="M695" s="66"/>
      <c r="N695" s="66"/>
      <c r="O695" s="66"/>
      <c r="P695" s="66"/>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65"/>
      <c r="BL695" s="65"/>
      <c r="BM695" s="65"/>
      <c r="BN695" s="65"/>
      <c r="BO695" s="65"/>
      <c r="BP695" s="65"/>
      <c r="BQ695" s="65"/>
      <c r="BR695" s="65"/>
      <c r="BS695" s="65"/>
      <c r="BT695" s="65"/>
      <c r="BU695" s="65"/>
      <c r="BV695" s="65"/>
      <c r="BW695" s="65"/>
      <c r="BX695" s="65"/>
      <c r="BY695" s="65"/>
      <c r="BZ695" s="65"/>
      <c r="CA695" s="65"/>
      <c r="CB695" s="65"/>
      <c r="CC695" s="65"/>
      <c r="CD695" s="65"/>
      <c r="CE695" s="65"/>
      <c r="CF695" s="65"/>
      <c r="CG695" s="65"/>
      <c r="CH695" s="65"/>
      <c r="CI695" s="65"/>
      <c r="CJ695" s="65"/>
      <c r="CK695" s="65"/>
      <c r="CL695" s="65"/>
      <c r="CM695" s="65"/>
      <c r="CN695" s="65"/>
      <c r="CO695" s="65"/>
      <c r="CP695" s="65"/>
      <c r="CQ695" s="65"/>
      <c r="CR695" s="65"/>
      <c r="CS695" s="65"/>
      <c r="CT695" s="65"/>
      <c r="CU695" s="65"/>
      <c r="CV695" s="65"/>
      <c r="CW695" s="65"/>
      <c r="CX695" s="65"/>
      <c r="CY695" s="65"/>
      <c r="CZ695" s="66"/>
    </row>
    <row r="696" spans="1:104" ht="14.25" customHeight="1">
      <c r="A696" s="65"/>
      <c r="B696" s="80"/>
      <c r="C696" s="66"/>
      <c r="D696" s="66"/>
      <c r="E696" s="66"/>
      <c r="F696" s="66"/>
      <c r="G696" s="66"/>
      <c r="H696" s="66"/>
      <c r="I696" s="66"/>
      <c r="J696" s="66"/>
      <c r="K696" s="66"/>
      <c r="L696" s="66"/>
      <c r="M696" s="66"/>
      <c r="N696" s="66"/>
      <c r="O696" s="66"/>
      <c r="P696" s="66"/>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c r="CI696" s="65"/>
      <c r="CJ696" s="65"/>
      <c r="CK696" s="65"/>
      <c r="CL696" s="65"/>
      <c r="CM696" s="65"/>
      <c r="CN696" s="65"/>
      <c r="CO696" s="65"/>
      <c r="CP696" s="65"/>
      <c r="CQ696" s="65"/>
      <c r="CR696" s="65"/>
      <c r="CS696" s="65"/>
      <c r="CT696" s="65"/>
      <c r="CU696" s="65"/>
      <c r="CV696" s="65"/>
      <c r="CW696" s="65"/>
      <c r="CX696" s="65"/>
      <c r="CY696" s="65"/>
      <c r="CZ696" s="66"/>
    </row>
    <row r="697" spans="1:104" ht="14.25" customHeight="1">
      <c r="A697" s="65"/>
      <c r="B697" s="80"/>
      <c r="C697" s="66"/>
      <c r="D697" s="66"/>
      <c r="E697" s="66"/>
      <c r="F697" s="66"/>
      <c r="G697" s="66"/>
      <c r="H697" s="66"/>
      <c r="I697" s="66"/>
      <c r="J697" s="66"/>
      <c r="K697" s="66"/>
      <c r="L697" s="66"/>
      <c r="M697" s="66"/>
      <c r="N697" s="66"/>
      <c r="O697" s="66"/>
      <c r="P697" s="66"/>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6"/>
    </row>
    <row r="698" spans="1:104" ht="14.25" customHeight="1">
      <c r="A698" s="65"/>
      <c r="B698" s="80"/>
      <c r="C698" s="66"/>
      <c r="D698" s="66"/>
      <c r="E698" s="66"/>
      <c r="F698" s="66"/>
      <c r="G698" s="66"/>
      <c r="H698" s="66"/>
      <c r="I698" s="66"/>
      <c r="J698" s="66"/>
      <c r="K698" s="66"/>
      <c r="L698" s="66"/>
      <c r="M698" s="66"/>
      <c r="N698" s="66"/>
      <c r="O698" s="66"/>
      <c r="P698" s="66"/>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c r="BE698" s="65"/>
      <c r="BF698" s="65"/>
      <c r="BG698" s="65"/>
      <c r="BH698" s="65"/>
      <c r="BI698" s="65"/>
      <c r="BJ698" s="65"/>
      <c r="BK698" s="65"/>
      <c r="BL698" s="65"/>
      <c r="BM698" s="65"/>
      <c r="BN698" s="65"/>
      <c r="BO698" s="65"/>
      <c r="BP698" s="65"/>
      <c r="BQ698" s="65"/>
      <c r="BR698" s="65"/>
      <c r="BS698" s="65"/>
      <c r="BT698" s="65"/>
      <c r="BU698" s="65"/>
      <c r="BV698" s="65"/>
      <c r="BW698" s="65"/>
      <c r="BX698" s="65"/>
      <c r="BY698" s="65"/>
      <c r="BZ698" s="65"/>
      <c r="CA698" s="65"/>
      <c r="CB698" s="65"/>
      <c r="CC698" s="65"/>
      <c r="CD698" s="65"/>
      <c r="CE698" s="65"/>
      <c r="CF698" s="65"/>
      <c r="CG698" s="65"/>
      <c r="CH698" s="65"/>
      <c r="CI698" s="65"/>
      <c r="CJ698" s="65"/>
      <c r="CK698" s="65"/>
      <c r="CL698" s="65"/>
      <c r="CM698" s="65"/>
      <c r="CN698" s="65"/>
      <c r="CO698" s="65"/>
      <c r="CP698" s="65"/>
      <c r="CQ698" s="65"/>
      <c r="CR698" s="65"/>
      <c r="CS698" s="65"/>
      <c r="CT698" s="65"/>
      <c r="CU698" s="65"/>
      <c r="CV698" s="65"/>
      <c r="CW698" s="65"/>
      <c r="CX698" s="65"/>
      <c r="CY698" s="65"/>
      <c r="CZ698" s="66"/>
    </row>
    <row r="699" spans="1:104" ht="14.25" customHeight="1">
      <c r="A699" s="65"/>
      <c r="B699" s="80"/>
      <c r="C699" s="66"/>
      <c r="D699" s="66"/>
      <c r="E699" s="66"/>
      <c r="F699" s="66"/>
      <c r="G699" s="66"/>
      <c r="H699" s="66"/>
      <c r="I699" s="66"/>
      <c r="J699" s="66"/>
      <c r="K699" s="66"/>
      <c r="L699" s="66"/>
      <c r="M699" s="66"/>
      <c r="N699" s="66"/>
      <c r="O699" s="66"/>
      <c r="P699" s="66"/>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c r="BE699" s="65"/>
      <c r="BF699" s="65"/>
      <c r="BG699" s="65"/>
      <c r="BH699" s="65"/>
      <c r="BI699" s="65"/>
      <c r="BJ699" s="65"/>
      <c r="BK699" s="65"/>
      <c r="BL699" s="65"/>
      <c r="BM699" s="65"/>
      <c r="BN699" s="65"/>
      <c r="BO699" s="65"/>
      <c r="BP699" s="65"/>
      <c r="BQ699" s="65"/>
      <c r="BR699" s="65"/>
      <c r="BS699" s="65"/>
      <c r="BT699" s="65"/>
      <c r="BU699" s="65"/>
      <c r="BV699" s="65"/>
      <c r="BW699" s="65"/>
      <c r="BX699" s="65"/>
      <c r="BY699" s="65"/>
      <c r="BZ699" s="65"/>
      <c r="CA699" s="65"/>
      <c r="CB699" s="65"/>
      <c r="CC699" s="65"/>
      <c r="CD699" s="65"/>
      <c r="CE699" s="65"/>
      <c r="CF699" s="65"/>
      <c r="CG699" s="65"/>
      <c r="CH699" s="65"/>
      <c r="CI699" s="65"/>
      <c r="CJ699" s="65"/>
      <c r="CK699" s="65"/>
      <c r="CL699" s="65"/>
      <c r="CM699" s="65"/>
      <c r="CN699" s="65"/>
      <c r="CO699" s="65"/>
      <c r="CP699" s="65"/>
      <c r="CQ699" s="65"/>
      <c r="CR699" s="65"/>
      <c r="CS699" s="65"/>
      <c r="CT699" s="65"/>
      <c r="CU699" s="65"/>
      <c r="CV699" s="65"/>
      <c r="CW699" s="65"/>
      <c r="CX699" s="65"/>
      <c r="CY699" s="65"/>
      <c r="CZ699" s="66"/>
    </row>
    <row r="700" spans="1:104" ht="14.25" customHeight="1">
      <c r="A700" s="65"/>
      <c r="B700" s="80"/>
      <c r="C700" s="66"/>
      <c r="D700" s="66"/>
      <c r="E700" s="66"/>
      <c r="F700" s="66"/>
      <c r="G700" s="66"/>
      <c r="H700" s="66"/>
      <c r="I700" s="66"/>
      <c r="J700" s="66"/>
      <c r="K700" s="66"/>
      <c r="L700" s="66"/>
      <c r="M700" s="66"/>
      <c r="N700" s="66"/>
      <c r="O700" s="66"/>
      <c r="P700" s="66"/>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c r="CD700" s="65"/>
      <c r="CE700" s="65"/>
      <c r="CF700" s="65"/>
      <c r="CG700" s="65"/>
      <c r="CH700" s="65"/>
      <c r="CI700" s="65"/>
      <c r="CJ700" s="65"/>
      <c r="CK700" s="65"/>
      <c r="CL700" s="65"/>
      <c r="CM700" s="65"/>
      <c r="CN700" s="65"/>
      <c r="CO700" s="65"/>
      <c r="CP700" s="65"/>
      <c r="CQ700" s="65"/>
      <c r="CR700" s="65"/>
      <c r="CS700" s="65"/>
      <c r="CT700" s="65"/>
      <c r="CU700" s="65"/>
      <c r="CV700" s="65"/>
      <c r="CW700" s="65"/>
      <c r="CX700" s="65"/>
      <c r="CY700" s="65"/>
      <c r="CZ700" s="66"/>
    </row>
    <row r="701" spans="1:104" ht="14.25" customHeight="1">
      <c r="A701" s="65"/>
      <c r="B701" s="80"/>
      <c r="C701" s="66"/>
      <c r="D701" s="66"/>
      <c r="E701" s="66"/>
      <c r="F701" s="66"/>
      <c r="G701" s="66"/>
      <c r="H701" s="66"/>
      <c r="I701" s="66"/>
      <c r="J701" s="66"/>
      <c r="K701" s="66"/>
      <c r="L701" s="66"/>
      <c r="M701" s="66"/>
      <c r="N701" s="66"/>
      <c r="O701" s="66"/>
      <c r="P701" s="66"/>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c r="CD701" s="65"/>
      <c r="CE701" s="65"/>
      <c r="CF701" s="65"/>
      <c r="CG701" s="65"/>
      <c r="CH701" s="65"/>
      <c r="CI701" s="65"/>
      <c r="CJ701" s="65"/>
      <c r="CK701" s="65"/>
      <c r="CL701" s="65"/>
      <c r="CM701" s="65"/>
      <c r="CN701" s="65"/>
      <c r="CO701" s="65"/>
      <c r="CP701" s="65"/>
      <c r="CQ701" s="65"/>
      <c r="CR701" s="65"/>
      <c r="CS701" s="65"/>
      <c r="CT701" s="65"/>
      <c r="CU701" s="65"/>
      <c r="CV701" s="65"/>
      <c r="CW701" s="65"/>
      <c r="CX701" s="65"/>
      <c r="CY701" s="65"/>
      <c r="CZ701" s="66"/>
    </row>
    <row r="702" spans="1:104" ht="14.25" customHeight="1">
      <c r="A702" s="65"/>
      <c r="B702" s="80"/>
      <c r="C702" s="66"/>
      <c r="D702" s="66"/>
      <c r="E702" s="66"/>
      <c r="F702" s="66"/>
      <c r="G702" s="66"/>
      <c r="H702" s="66"/>
      <c r="I702" s="66"/>
      <c r="J702" s="66"/>
      <c r="K702" s="66"/>
      <c r="L702" s="66"/>
      <c r="M702" s="66"/>
      <c r="N702" s="66"/>
      <c r="O702" s="66"/>
      <c r="P702" s="66"/>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c r="CD702" s="65"/>
      <c r="CE702" s="65"/>
      <c r="CF702" s="65"/>
      <c r="CG702" s="65"/>
      <c r="CH702" s="65"/>
      <c r="CI702" s="65"/>
      <c r="CJ702" s="65"/>
      <c r="CK702" s="65"/>
      <c r="CL702" s="65"/>
      <c r="CM702" s="65"/>
      <c r="CN702" s="65"/>
      <c r="CO702" s="65"/>
      <c r="CP702" s="65"/>
      <c r="CQ702" s="65"/>
      <c r="CR702" s="65"/>
      <c r="CS702" s="65"/>
      <c r="CT702" s="65"/>
      <c r="CU702" s="65"/>
      <c r="CV702" s="65"/>
      <c r="CW702" s="65"/>
      <c r="CX702" s="65"/>
      <c r="CY702" s="65"/>
      <c r="CZ702" s="66"/>
    </row>
    <row r="703" spans="1:104" ht="14.25" customHeight="1">
      <c r="A703" s="65"/>
      <c r="B703" s="80"/>
      <c r="C703" s="66"/>
      <c r="D703" s="66"/>
      <c r="E703" s="66"/>
      <c r="F703" s="66"/>
      <c r="G703" s="66"/>
      <c r="H703" s="66"/>
      <c r="I703" s="66"/>
      <c r="J703" s="66"/>
      <c r="K703" s="66"/>
      <c r="L703" s="66"/>
      <c r="M703" s="66"/>
      <c r="N703" s="66"/>
      <c r="O703" s="66"/>
      <c r="P703" s="66"/>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c r="CD703" s="65"/>
      <c r="CE703" s="65"/>
      <c r="CF703" s="65"/>
      <c r="CG703" s="65"/>
      <c r="CH703" s="65"/>
      <c r="CI703" s="65"/>
      <c r="CJ703" s="65"/>
      <c r="CK703" s="65"/>
      <c r="CL703" s="65"/>
      <c r="CM703" s="65"/>
      <c r="CN703" s="65"/>
      <c r="CO703" s="65"/>
      <c r="CP703" s="65"/>
      <c r="CQ703" s="65"/>
      <c r="CR703" s="65"/>
      <c r="CS703" s="65"/>
      <c r="CT703" s="65"/>
      <c r="CU703" s="65"/>
      <c r="CV703" s="65"/>
      <c r="CW703" s="65"/>
      <c r="CX703" s="65"/>
      <c r="CY703" s="65"/>
      <c r="CZ703" s="66"/>
    </row>
    <row r="704" spans="1:104" ht="14.25" customHeight="1">
      <c r="A704" s="65"/>
      <c r="B704" s="80"/>
      <c r="C704" s="66"/>
      <c r="D704" s="66"/>
      <c r="E704" s="66"/>
      <c r="F704" s="66"/>
      <c r="G704" s="66"/>
      <c r="H704" s="66"/>
      <c r="I704" s="66"/>
      <c r="J704" s="66"/>
      <c r="K704" s="66"/>
      <c r="L704" s="66"/>
      <c r="M704" s="66"/>
      <c r="N704" s="66"/>
      <c r="O704" s="66"/>
      <c r="P704" s="66"/>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c r="CD704" s="65"/>
      <c r="CE704" s="65"/>
      <c r="CF704" s="65"/>
      <c r="CG704" s="65"/>
      <c r="CH704" s="65"/>
      <c r="CI704" s="65"/>
      <c r="CJ704" s="65"/>
      <c r="CK704" s="65"/>
      <c r="CL704" s="65"/>
      <c r="CM704" s="65"/>
      <c r="CN704" s="65"/>
      <c r="CO704" s="65"/>
      <c r="CP704" s="65"/>
      <c r="CQ704" s="65"/>
      <c r="CR704" s="65"/>
      <c r="CS704" s="65"/>
      <c r="CT704" s="65"/>
      <c r="CU704" s="65"/>
      <c r="CV704" s="65"/>
      <c r="CW704" s="65"/>
      <c r="CX704" s="65"/>
      <c r="CY704" s="65"/>
      <c r="CZ704" s="66"/>
    </row>
    <row r="705" spans="1:104" ht="14.25" customHeight="1">
      <c r="A705" s="65"/>
      <c r="B705" s="80"/>
      <c r="C705" s="66"/>
      <c r="D705" s="66"/>
      <c r="E705" s="66"/>
      <c r="F705" s="66"/>
      <c r="G705" s="66"/>
      <c r="H705" s="66"/>
      <c r="I705" s="66"/>
      <c r="J705" s="66"/>
      <c r="K705" s="66"/>
      <c r="L705" s="66"/>
      <c r="M705" s="66"/>
      <c r="N705" s="66"/>
      <c r="O705" s="66"/>
      <c r="P705" s="66"/>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c r="CD705" s="65"/>
      <c r="CE705" s="65"/>
      <c r="CF705" s="65"/>
      <c r="CG705" s="65"/>
      <c r="CH705" s="65"/>
      <c r="CI705" s="65"/>
      <c r="CJ705" s="65"/>
      <c r="CK705" s="65"/>
      <c r="CL705" s="65"/>
      <c r="CM705" s="65"/>
      <c r="CN705" s="65"/>
      <c r="CO705" s="65"/>
      <c r="CP705" s="65"/>
      <c r="CQ705" s="65"/>
      <c r="CR705" s="65"/>
      <c r="CS705" s="65"/>
      <c r="CT705" s="65"/>
      <c r="CU705" s="65"/>
      <c r="CV705" s="65"/>
      <c r="CW705" s="65"/>
      <c r="CX705" s="65"/>
      <c r="CY705" s="65"/>
      <c r="CZ705" s="66"/>
    </row>
    <row r="706" spans="1:104" ht="14.25" customHeight="1">
      <c r="A706" s="65"/>
      <c r="B706" s="80"/>
      <c r="C706" s="66"/>
      <c r="D706" s="66"/>
      <c r="E706" s="66"/>
      <c r="F706" s="66"/>
      <c r="G706" s="66"/>
      <c r="H706" s="66"/>
      <c r="I706" s="66"/>
      <c r="J706" s="66"/>
      <c r="K706" s="66"/>
      <c r="L706" s="66"/>
      <c r="M706" s="66"/>
      <c r="N706" s="66"/>
      <c r="O706" s="66"/>
      <c r="P706" s="66"/>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6"/>
    </row>
    <row r="707" spans="1:104" ht="14.25" customHeight="1">
      <c r="A707" s="65"/>
      <c r="B707" s="80"/>
      <c r="C707" s="66"/>
      <c r="D707" s="66"/>
      <c r="E707" s="66"/>
      <c r="F707" s="66"/>
      <c r="G707" s="66"/>
      <c r="H707" s="66"/>
      <c r="I707" s="66"/>
      <c r="J707" s="66"/>
      <c r="K707" s="66"/>
      <c r="L707" s="66"/>
      <c r="M707" s="66"/>
      <c r="N707" s="66"/>
      <c r="O707" s="66"/>
      <c r="P707" s="66"/>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c r="CD707" s="65"/>
      <c r="CE707" s="65"/>
      <c r="CF707" s="65"/>
      <c r="CG707" s="65"/>
      <c r="CH707" s="65"/>
      <c r="CI707" s="65"/>
      <c r="CJ707" s="65"/>
      <c r="CK707" s="65"/>
      <c r="CL707" s="65"/>
      <c r="CM707" s="65"/>
      <c r="CN707" s="65"/>
      <c r="CO707" s="65"/>
      <c r="CP707" s="65"/>
      <c r="CQ707" s="65"/>
      <c r="CR707" s="65"/>
      <c r="CS707" s="65"/>
      <c r="CT707" s="65"/>
      <c r="CU707" s="65"/>
      <c r="CV707" s="65"/>
      <c r="CW707" s="65"/>
      <c r="CX707" s="65"/>
      <c r="CY707" s="65"/>
      <c r="CZ707" s="66"/>
    </row>
    <row r="708" spans="1:104" ht="14.25" customHeight="1">
      <c r="A708" s="65"/>
      <c r="B708" s="80"/>
      <c r="C708" s="66"/>
      <c r="D708" s="66"/>
      <c r="E708" s="66"/>
      <c r="F708" s="66"/>
      <c r="G708" s="66"/>
      <c r="H708" s="66"/>
      <c r="I708" s="66"/>
      <c r="J708" s="66"/>
      <c r="K708" s="66"/>
      <c r="L708" s="66"/>
      <c r="M708" s="66"/>
      <c r="N708" s="66"/>
      <c r="O708" s="66"/>
      <c r="P708" s="66"/>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c r="BH708" s="65"/>
      <c r="BI708" s="65"/>
      <c r="BJ708" s="65"/>
      <c r="BK708" s="65"/>
      <c r="BL708" s="65"/>
      <c r="BM708" s="65"/>
      <c r="BN708" s="65"/>
      <c r="BO708" s="65"/>
      <c r="BP708" s="65"/>
      <c r="BQ708" s="65"/>
      <c r="BR708" s="65"/>
      <c r="BS708" s="65"/>
      <c r="BT708" s="65"/>
      <c r="BU708" s="65"/>
      <c r="BV708" s="65"/>
      <c r="BW708" s="65"/>
      <c r="BX708" s="65"/>
      <c r="BY708" s="65"/>
      <c r="BZ708" s="65"/>
      <c r="CA708" s="65"/>
      <c r="CB708" s="65"/>
      <c r="CC708" s="65"/>
      <c r="CD708" s="65"/>
      <c r="CE708" s="65"/>
      <c r="CF708" s="65"/>
      <c r="CG708" s="65"/>
      <c r="CH708" s="65"/>
      <c r="CI708" s="65"/>
      <c r="CJ708" s="65"/>
      <c r="CK708" s="65"/>
      <c r="CL708" s="65"/>
      <c r="CM708" s="65"/>
      <c r="CN708" s="65"/>
      <c r="CO708" s="65"/>
      <c r="CP708" s="65"/>
      <c r="CQ708" s="65"/>
      <c r="CR708" s="65"/>
      <c r="CS708" s="65"/>
      <c r="CT708" s="65"/>
      <c r="CU708" s="65"/>
      <c r="CV708" s="65"/>
      <c r="CW708" s="65"/>
      <c r="CX708" s="65"/>
      <c r="CY708" s="65"/>
      <c r="CZ708" s="66"/>
    </row>
    <row r="709" spans="1:104" ht="14.25" customHeight="1">
      <c r="A709" s="65"/>
      <c r="B709" s="80"/>
      <c r="C709" s="66"/>
      <c r="D709" s="66"/>
      <c r="E709" s="66"/>
      <c r="F709" s="66"/>
      <c r="G709" s="66"/>
      <c r="H709" s="66"/>
      <c r="I709" s="66"/>
      <c r="J709" s="66"/>
      <c r="K709" s="66"/>
      <c r="L709" s="66"/>
      <c r="M709" s="66"/>
      <c r="N709" s="66"/>
      <c r="O709" s="66"/>
      <c r="P709" s="66"/>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6"/>
    </row>
    <row r="710" spans="1:104" ht="14.25" customHeight="1">
      <c r="A710" s="65"/>
      <c r="B710" s="80"/>
      <c r="C710" s="66"/>
      <c r="D710" s="66"/>
      <c r="E710" s="66"/>
      <c r="F710" s="66"/>
      <c r="G710" s="66"/>
      <c r="H710" s="66"/>
      <c r="I710" s="66"/>
      <c r="J710" s="66"/>
      <c r="K710" s="66"/>
      <c r="L710" s="66"/>
      <c r="M710" s="66"/>
      <c r="N710" s="66"/>
      <c r="O710" s="66"/>
      <c r="P710" s="66"/>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5"/>
      <c r="BL710" s="65"/>
      <c r="BM710" s="65"/>
      <c r="BN710" s="65"/>
      <c r="BO710" s="65"/>
      <c r="BP710" s="65"/>
      <c r="BQ710" s="65"/>
      <c r="BR710" s="65"/>
      <c r="BS710" s="65"/>
      <c r="BT710" s="65"/>
      <c r="BU710" s="65"/>
      <c r="BV710" s="65"/>
      <c r="BW710" s="65"/>
      <c r="BX710" s="65"/>
      <c r="BY710" s="65"/>
      <c r="BZ710" s="65"/>
      <c r="CA710" s="65"/>
      <c r="CB710" s="65"/>
      <c r="CC710" s="65"/>
      <c r="CD710" s="65"/>
      <c r="CE710" s="65"/>
      <c r="CF710" s="65"/>
      <c r="CG710" s="65"/>
      <c r="CH710" s="65"/>
      <c r="CI710" s="65"/>
      <c r="CJ710" s="65"/>
      <c r="CK710" s="65"/>
      <c r="CL710" s="65"/>
      <c r="CM710" s="65"/>
      <c r="CN710" s="65"/>
      <c r="CO710" s="65"/>
      <c r="CP710" s="65"/>
      <c r="CQ710" s="65"/>
      <c r="CR710" s="65"/>
      <c r="CS710" s="65"/>
      <c r="CT710" s="65"/>
      <c r="CU710" s="65"/>
      <c r="CV710" s="65"/>
      <c r="CW710" s="65"/>
      <c r="CX710" s="65"/>
      <c r="CY710" s="65"/>
      <c r="CZ710" s="66"/>
    </row>
    <row r="711" spans="1:104" ht="14.25" customHeight="1">
      <c r="A711" s="65"/>
      <c r="B711" s="80"/>
      <c r="C711" s="66"/>
      <c r="D711" s="66"/>
      <c r="E711" s="66"/>
      <c r="F711" s="66"/>
      <c r="G711" s="66"/>
      <c r="H711" s="66"/>
      <c r="I711" s="66"/>
      <c r="J711" s="66"/>
      <c r="K711" s="66"/>
      <c r="L711" s="66"/>
      <c r="M711" s="66"/>
      <c r="N711" s="66"/>
      <c r="O711" s="66"/>
      <c r="P711" s="66"/>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c r="CA711" s="65"/>
      <c r="CB711" s="65"/>
      <c r="CC711" s="65"/>
      <c r="CD711" s="65"/>
      <c r="CE711" s="65"/>
      <c r="CF711" s="65"/>
      <c r="CG711" s="65"/>
      <c r="CH711" s="65"/>
      <c r="CI711" s="65"/>
      <c r="CJ711" s="65"/>
      <c r="CK711" s="65"/>
      <c r="CL711" s="65"/>
      <c r="CM711" s="65"/>
      <c r="CN711" s="65"/>
      <c r="CO711" s="65"/>
      <c r="CP711" s="65"/>
      <c r="CQ711" s="65"/>
      <c r="CR711" s="65"/>
      <c r="CS711" s="65"/>
      <c r="CT711" s="65"/>
      <c r="CU711" s="65"/>
      <c r="CV711" s="65"/>
      <c r="CW711" s="65"/>
      <c r="CX711" s="65"/>
      <c r="CY711" s="65"/>
      <c r="CZ711" s="66"/>
    </row>
    <row r="712" spans="1:104" ht="14.25" customHeight="1">
      <c r="A712" s="65"/>
      <c r="B712" s="80"/>
      <c r="C712" s="66"/>
      <c r="D712" s="66"/>
      <c r="E712" s="66"/>
      <c r="F712" s="66"/>
      <c r="G712" s="66"/>
      <c r="H712" s="66"/>
      <c r="I712" s="66"/>
      <c r="J712" s="66"/>
      <c r="K712" s="66"/>
      <c r="L712" s="66"/>
      <c r="M712" s="66"/>
      <c r="N712" s="66"/>
      <c r="O712" s="66"/>
      <c r="P712" s="66"/>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65"/>
      <c r="CA712" s="65"/>
      <c r="CB712" s="65"/>
      <c r="CC712" s="65"/>
      <c r="CD712" s="65"/>
      <c r="CE712" s="65"/>
      <c r="CF712" s="65"/>
      <c r="CG712" s="65"/>
      <c r="CH712" s="65"/>
      <c r="CI712" s="65"/>
      <c r="CJ712" s="65"/>
      <c r="CK712" s="65"/>
      <c r="CL712" s="65"/>
      <c r="CM712" s="65"/>
      <c r="CN712" s="65"/>
      <c r="CO712" s="65"/>
      <c r="CP712" s="65"/>
      <c r="CQ712" s="65"/>
      <c r="CR712" s="65"/>
      <c r="CS712" s="65"/>
      <c r="CT712" s="65"/>
      <c r="CU712" s="65"/>
      <c r="CV712" s="65"/>
      <c r="CW712" s="65"/>
      <c r="CX712" s="65"/>
      <c r="CY712" s="65"/>
      <c r="CZ712" s="66"/>
    </row>
    <row r="713" spans="1:104" ht="14.25" customHeight="1">
      <c r="A713" s="65"/>
      <c r="B713" s="80"/>
      <c r="C713" s="66"/>
      <c r="D713" s="66"/>
      <c r="E713" s="66"/>
      <c r="F713" s="66"/>
      <c r="G713" s="66"/>
      <c r="H713" s="66"/>
      <c r="I713" s="66"/>
      <c r="J713" s="66"/>
      <c r="K713" s="66"/>
      <c r="L713" s="66"/>
      <c r="M713" s="66"/>
      <c r="N713" s="66"/>
      <c r="O713" s="66"/>
      <c r="P713" s="66"/>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c r="BH713" s="65"/>
      <c r="BI713" s="65"/>
      <c r="BJ713" s="65"/>
      <c r="BK713" s="65"/>
      <c r="BL713" s="65"/>
      <c r="BM713" s="65"/>
      <c r="BN713" s="65"/>
      <c r="BO713" s="65"/>
      <c r="BP713" s="65"/>
      <c r="BQ713" s="65"/>
      <c r="BR713" s="65"/>
      <c r="BS713" s="65"/>
      <c r="BT713" s="65"/>
      <c r="BU713" s="65"/>
      <c r="BV713" s="65"/>
      <c r="BW713" s="65"/>
      <c r="BX713" s="65"/>
      <c r="BY713" s="65"/>
      <c r="BZ713" s="65"/>
      <c r="CA713" s="65"/>
      <c r="CB713" s="65"/>
      <c r="CC713" s="65"/>
      <c r="CD713" s="65"/>
      <c r="CE713" s="65"/>
      <c r="CF713" s="65"/>
      <c r="CG713" s="65"/>
      <c r="CH713" s="65"/>
      <c r="CI713" s="65"/>
      <c r="CJ713" s="65"/>
      <c r="CK713" s="65"/>
      <c r="CL713" s="65"/>
      <c r="CM713" s="65"/>
      <c r="CN713" s="65"/>
      <c r="CO713" s="65"/>
      <c r="CP713" s="65"/>
      <c r="CQ713" s="65"/>
      <c r="CR713" s="65"/>
      <c r="CS713" s="65"/>
      <c r="CT713" s="65"/>
      <c r="CU713" s="65"/>
      <c r="CV713" s="65"/>
      <c r="CW713" s="65"/>
      <c r="CX713" s="65"/>
      <c r="CY713" s="65"/>
      <c r="CZ713" s="66"/>
    </row>
    <row r="714" spans="1:104" ht="14.25" customHeight="1">
      <c r="A714" s="65"/>
      <c r="B714" s="80"/>
      <c r="C714" s="66"/>
      <c r="D714" s="66"/>
      <c r="E714" s="66"/>
      <c r="F714" s="66"/>
      <c r="G714" s="66"/>
      <c r="H714" s="66"/>
      <c r="I714" s="66"/>
      <c r="J714" s="66"/>
      <c r="K714" s="66"/>
      <c r="L714" s="66"/>
      <c r="M714" s="66"/>
      <c r="N714" s="66"/>
      <c r="O714" s="66"/>
      <c r="P714" s="66"/>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c r="BH714" s="65"/>
      <c r="BI714" s="65"/>
      <c r="BJ714" s="65"/>
      <c r="BK714" s="65"/>
      <c r="BL714" s="65"/>
      <c r="BM714" s="65"/>
      <c r="BN714" s="65"/>
      <c r="BO714" s="65"/>
      <c r="BP714" s="65"/>
      <c r="BQ714" s="65"/>
      <c r="BR714" s="65"/>
      <c r="BS714" s="65"/>
      <c r="BT714" s="65"/>
      <c r="BU714" s="65"/>
      <c r="BV714" s="65"/>
      <c r="BW714" s="65"/>
      <c r="BX714" s="65"/>
      <c r="BY714" s="65"/>
      <c r="BZ714" s="65"/>
      <c r="CA714" s="65"/>
      <c r="CB714" s="65"/>
      <c r="CC714" s="65"/>
      <c r="CD714" s="65"/>
      <c r="CE714" s="65"/>
      <c r="CF714" s="65"/>
      <c r="CG714" s="65"/>
      <c r="CH714" s="65"/>
      <c r="CI714" s="65"/>
      <c r="CJ714" s="65"/>
      <c r="CK714" s="65"/>
      <c r="CL714" s="65"/>
      <c r="CM714" s="65"/>
      <c r="CN714" s="65"/>
      <c r="CO714" s="65"/>
      <c r="CP714" s="65"/>
      <c r="CQ714" s="65"/>
      <c r="CR714" s="65"/>
      <c r="CS714" s="65"/>
      <c r="CT714" s="65"/>
      <c r="CU714" s="65"/>
      <c r="CV714" s="65"/>
      <c r="CW714" s="65"/>
      <c r="CX714" s="65"/>
      <c r="CY714" s="65"/>
      <c r="CZ714" s="66"/>
    </row>
    <row r="715" spans="1:104" ht="14.25" customHeight="1">
      <c r="A715" s="65"/>
      <c r="B715" s="80"/>
      <c r="C715" s="66"/>
      <c r="D715" s="66"/>
      <c r="E715" s="66"/>
      <c r="F715" s="66"/>
      <c r="G715" s="66"/>
      <c r="H715" s="66"/>
      <c r="I715" s="66"/>
      <c r="J715" s="66"/>
      <c r="K715" s="66"/>
      <c r="L715" s="66"/>
      <c r="M715" s="66"/>
      <c r="N715" s="66"/>
      <c r="O715" s="66"/>
      <c r="P715" s="66"/>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c r="BE715" s="65"/>
      <c r="BF715" s="65"/>
      <c r="BG715" s="65"/>
      <c r="BH715" s="65"/>
      <c r="BI715" s="65"/>
      <c r="BJ715" s="65"/>
      <c r="BK715" s="65"/>
      <c r="BL715" s="65"/>
      <c r="BM715" s="65"/>
      <c r="BN715" s="65"/>
      <c r="BO715" s="65"/>
      <c r="BP715" s="65"/>
      <c r="BQ715" s="65"/>
      <c r="BR715" s="65"/>
      <c r="BS715" s="65"/>
      <c r="BT715" s="65"/>
      <c r="BU715" s="65"/>
      <c r="BV715" s="65"/>
      <c r="BW715" s="65"/>
      <c r="BX715" s="65"/>
      <c r="BY715" s="65"/>
      <c r="BZ715" s="65"/>
      <c r="CA715" s="65"/>
      <c r="CB715" s="65"/>
      <c r="CC715" s="65"/>
      <c r="CD715" s="65"/>
      <c r="CE715" s="65"/>
      <c r="CF715" s="65"/>
      <c r="CG715" s="65"/>
      <c r="CH715" s="65"/>
      <c r="CI715" s="65"/>
      <c r="CJ715" s="65"/>
      <c r="CK715" s="65"/>
      <c r="CL715" s="65"/>
      <c r="CM715" s="65"/>
      <c r="CN715" s="65"/>
      <c r="CO715" s="65"/>
      <c r="CP715" s="65"/>
      <c r="CQ715" s="65"/>
      <c r="CR715" s="65"/>
      <c r="CS715" s="65"/>
      <c r="CT715" s="65"/>
      <c r="CU715" s="65"/>
      <c r="CV715" s="65"/>
      <c r="CW715" s="65"/>
      <c r="CX715" s="65"/>
      <c r="CY715" s="65"/>
      <c r="CZ715" s="66"/>
    </row>
    <row r="716" spans="1:104" ht="14.25" customHeight="1">
      <c r="A716" s="65"/>
      <c r="B716" s="80"/>
      <c r="C716" s="66"/>
      <c r="D716" s="66"/>
      <c r="E716" s="66"/>
      <c r="F716" s="66"/>
      <c r="G716" s="66"/>
      <c r="H716" s="66"/>
      <c r="I716" s="66"/>
      <c r="J716" s="66"/>
      <c r="K716" s="66"/>
      <c r="L716" s="66"/>
      <c r="M716" s="66"/>
      <c r="N716" s="66"/>
      <c r="O716" s="66"/>
      <c r="P716" s="66"/>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c r="BE716" s="65"/>
      <c r="BF716" s="65"/>
      <c r="BG716" s="65"/>
      <c r="BH716" s="65"/>
      <c r="BI716" s="65"/>
      <c r="BJ716" s="65"/>
      <c r="BK716" s="65"/>
      <c r="BL716" s="65"/>
      <c r="BM716" s="65"/>
      <c r="BN716" s="65"/>
      <c r="BO716" s="65"/>
      <c r="BP716" s="65"/>
      <c r="BQ716" s="65"/>
      <c r="BR716" s="65"/>
      <c r="BS716" s="65"/>
      <c r="BT716" s="65"/>
      <c r="BU716" s="65"/>
      <c r="BV716" s="65"/>
      <c r="BW716" s="65"/>
      <c r="BX716" s="65"/>
      <c r="BY716" s="65"/>
      <c r="BZ716" s="65"/>
      <c r="CA716" s="65"/>
      <c r="CB716" s="65"/>
      <c r="CC716" s="65"/>
      <c r="CD716" s="65"/>
      <c r="CE716" s="65"/>
      <c r="CF716" s="65"/>
      <c r="CG716" s="65"/>
      <c r="CH716" s="65"/>
      <c r="CI716" s="65"/>
      <c r="CJ716" s="65"/>
      <c r="CK716" s="65"/>
      <c r="CL716" s="65"/>
      <c r="CM716" s="65"/>
      <c r="CN716" s="65"/>
      <c r="CO716" s="65"/>
      <c r="CP716" s="65"/>
      <c r="CQ716" s="65"/>
      <c r="CR716" s="65"/>
      <c r="CS716" s="65"/>
      <c r="CT716" s="65"/>
      <c r="CU716" s="65"/>
      <c r="CV716" s="65"/>
      <c r="CW716" s="65"/>
      <c r="CX716" s="65"/>
      <c r="CY716" s="65"/>
      <c r="CZ716" s="66"/>
    </row>
    <row r="717" spans="1:104" ht="14.25" customHeight="1">
      <c r="A717" s="65"/>
      <c r="B717" s="80"/>
      <c r="C717" s="66"/>
      <c r="D717" s="66"/>
      <c r="E717" s="66"/>
      <c r="F717" s="66"/>
      <c r="G717" s="66"/>
      <c r="H717" s="66"/>
      <c r="I717" s="66"/>
      <c r="J717" s="66"/>
      <c r="K717" s="66"/>
      <c r="L717" s="66"/>
      <c r="M717" s="66"/>
      <c r="N717" s="66"/>
      <c r="O717" s="66"/>
      <c r="P717" s="66"/>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c r="BE717" s="65"/>
      <c r="BF717" s="65"/>
      <c r="BG717" s="65"/>
      <c r="BH717" s="65"/>
      <c r="BI717" s="65"/>
      <c r="BJ717" s="65"/>
      <c r="BK717" s="65"/>
      <c r="BL717" s="65"/>
      <c r="BM717" s="65"/>
      <c r="BN717" s="65"/>
      <c r="BO717" s="65"/>
      <c r="BP717" s="65"/>
      <c r="BQ717" s="65"/>
      <c r="BR717" s="65"/>
      <c r="BS717" s="65"/>
      <c r="BT717" s="65"/>
      <c r="BU717" s="65"/>
      <c r="BV717" s="65"/>
      <c r="BW717" s="65"/>
      <c r="BX717" s="65"/>
      <c r="BY717" s="65"/>
      <c r="BZ717" s="65"/>
      <c r="CA717" s="65"/>
      <c r="CB717" s="65"/>
      <c r="CC717" s="65"/>
      <c r="CD717" s="65"/>
      <c r="CE717" s="65"/>
      <c r="CF717" s="65"/>
      <c r="CG717" s="65"/>
      <c r="CH717" s="65"/>
      <c r="CI717" s="65"/>
      <c r="CJ717" s="65"/>
      <c r="CK717" s="65"/>
      <c r="CL717" s="65"/>
      <c r="CM717" s="65"/>
      <c r="CN717" s="65"/>
      <c r="CO717" s="65"/>
      <c r="CP717" s="65"/>
      <c r="CQ717" s="65"/>
      <c r="CR717" s="65"/>
      <c r="CS717" s="65"/>
      <c r="CT717" s="65"/>
      <c r="CU717" s="65"/>
      <c r="CV717" s="65"/>
      <c r="CW717" s="65"/>
      <c r="CX717" s="65"/>
      <c r="CY717" s="65"/>
      <c r="CZ717" s="66"/>
    </row>
    <row r="718" spans="1:104" ht="14.25" customHeight="1">
      <c r="A718" s="65"/>
      <c r="B718" s="80"/>
      <c r="C718" s="66"/>
      <c r="D718" s="66"/>
      <c r="E718" s="66"/>
      <c r="F718" s="66"/>
      <c r="G718" s="66"/>
      <c r="H718" s="66"/>
      <c r="I718" s="66"/>
      <c r="J718" s="66"/>
      <c r="K718" s="66"/>
      <c r="L718" s="66"/>
      <c r="M718" s="66"/>
      <c r="N718" s="66"/>
      <c r="O718" s="66"/>
      <c r="P718" s="66"/>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65"/>
      <c r="CA718" s="65"/>
      <c r="CB718" s="65"/>
      <c r="CC718" s="65"/>
      <c r="CD718" s="65"/>
      <c r="CE718" s="65"/>
      <c r="CF718" s="65"/>
      <c r="CG718" s="65"/>
      <c r="CH718" s="65"/>
      <c r="CI718" s="65"/>
      <c r="CJ718" s="65"/>
      <c r="CK718" s="65"/>
      <c r="CL718" s="65"/>
      <c r="CM718" s="65"/>
      <c r="CN718" s="65"/>
      <c r="CO718" s="65"/>
      <c r="CP718" s="65"/>
      <c r="CQ718" s="65"/>
      <c r="CR718" s="65"/>
      <c r="CS718" s="65"/>
      <c r="CT718" s="65"/>
      <c r="CU718" s="65"/>
      <c r="CV718" s="65"/>
      <c r="CW718" s="65"/>
      <c r="CX718" s="65"/>
      <c r="CY718" s="65"/>
      <c r="CZ718" s="66"/>
    </row>
    <row r="719" spans="1:104" ht="14.25" customHeight="1">
      <c r="A719" s="65"/>
      <c r="B719" s="80"/>
      <c r="C719" s="66"/>
      <c r="D719" s="66"/>
      <c r="E719" s="66"/>
      <c r="F719" s="66"/>
      <c r="G719" s="66"/>
      <c r="H719" s="66"/>
      <c r="I719" s="66"/>
      <c r="J719" s="66"/>
      <c r="K719" s="66"/>
      <c r="L719" s="66"/>
      <c r="M719" s="66"/>
      <c r="N719" s="66"/>
      <c r="O719" s="66"/>
      <c r="P719" s="66"/>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c r="BH719" s="65"/>
      <c r="BI719" s="65"/>
      <c r="BJ719" s="65"/>
      <c r="BK719" s="65"/>
      <c r="BL719" s="65"/>
      <c r="BM719" s="65"/>
      <c r="BN719" s="65"/>
      <c r="BO719" s="65"/>
      <c r="BP719" s="65"/>
      <c r="BQ719" s="65"/>
      <c r="BR719" s="65"/>
      <c r="BS719" s="65"/>
      <c r="BT719" s="65"/>
      <c r="BU719" s="65"/>
      <c r="BV719" s="65"/>
      <c r="BW719" s="65"/>
      <c r="BX719" s="65"/>
      <c r="BY719" s="65"/>
      <c r="BZ719" s="65"/>
      <c r="CA719" s="65"/>
      <c r="CB719" s="65"/>
      <c r="CC719" s="65"/>
      <c r="CD719" s="65"/>
      <c r="CE719" s="65"/>
      <c r="CF719" s="65"/>
      <c r="CG719" s="65"/>
      <c r="CH719" s="65"/>
      <c r="CI719" s="65"/>
      <c r="CJ719" s="65"/>
      <c r="CK719" s="65"/>
      <c r="CL719" s="65"/>
      <c r="CM719" s="65"/>
      <c r="CN719" s="65"/>
      <c r="CO719" s="65"/>
      <c r="CP719" s="65"/>
      <c r="CQ719" s="65"/>
      <c r="CR719" s="65"/>
      <c r="CS719" s="65"/>
      <c r="CT719" s="65"/>
      <c r="CU719" s="65"/>
      <c r="CV719" s="65"/>
      <c r="CW719" s="65"/>
      <c r="CX719" s="65"/>
      <c r="CY719" s="65"/>
      <c r="CZ719" s="66"/>
    </row>
    <row r="720" spans="1:104" ht="14.25" customHeight="1">
      <c r="A720" s="65"/>
      <c r="B720" s="80"/>
      <c r="C720" s="66"/>
      <c r="D720" s="66"/>
      <c r="E720" s="66"/>
      <c r="F720" s="66"/>
      <c r="G720" s="66"/>
      <c r="H720" s="66"/>
      <c r="I720" s="66"/>
      <c r="J720" s="66"/>
      <c r="K720" s="66"/>
      <c r="L720" s="66"/>
      <c r="M720" s="66"/>
      <c r="N720" s="66"/>
      <c r="O720" s="66"/>
      <c r="P720" s="66"/>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5"/>
      <c r="BL720" s="65"/>
      <c r="BM720" s="65"/>
      <c r="BN720" s="65"/>
      <c r="BO720" s="65"/>
      <c r="BP720" s="65"/>
      <c r="BQ720" s="65"/>
      <c r="BR720" s="65"/>
      <c r="BS720" s="65"/>
      <c r="BT720" s="65"/>
      <c r="BU720" s="65"/>
      <c r="BV720" s="65"/>
      <c r="BW720" s="65"/>
      <c r="BX720" s="65"/>
      <c r="BY720" s="65"/>
      <c r="BZ720" s="65"/>
      <c r="CA720" s="65"/>
      <c r="CB720" s="65"/>
      <c r="CC720" s="65"/>
      <c r="CD720" s="65"/>
      <c r="CE720" s="65"/>
      <c r="CF720" s="65"/>
      <c r="CG720" s="65"/>
      <c r="CH720" s="65"/>
      <c r="CI720" s="65"/>
      <c r="CJ720" s="65"/>
      <c r="CK720" s="65"/>
      <c r="CL720" s="65"/>
      <c r="CM720" s="65"/>
      <c r="CN720" s="65"/>
      <c r="CO720" s="65"/>
      <c r="CP720" s="65"/>
      <c r="CQ720" s="65"/>
      <c r="CR720" s="65"/>
      <c r="CS720" s="65"/>
      <c r="CT720" s="65"/>
      <c r="CU720" s="65"/>
      <c r="CV720" s="65"/>
      <c r="CW720" s="65"/>
      <c r="CX720" s="65"/>
      <c r="CY720" s="65"/>
      <c r="CZ720" s="66"/>
    </row>
    <row r="721" spans="1:104" ht="14.25" customHeight="1">
      <c r="A721" s="65"/>
      <c r="B721" s="80"/>
      <c r="C721" s="66"/>
      <c r="D721" s="66"/>
      <c r="E721" s="66"/>
      <c r="F721" s="66"/>
      <c r="G721" s="66"/>
      <c r="H721" s="66"/>
      <c r="I721" s="66"/>
      <c r="J721" s="66"/>
      <c r="K721" s="66"/>
      <c r="L721" s="66"/>
      <c r="M721" s="66"/>
      <c r="N721" s="66"/>
      <c r="O721" s="66"/>
      <c r="P721" s="66"/>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5"/>
      <c r="BL721" s="65"/>
      <c r="BM721" s="65"/>
      <c r="BN721" s="65"/>
      <c r="BO721" s="65"/>
      <c r="BP721" s="65"/>
      <c r="BQ721" s="65"/>
      <c r="BR721" s="65"/>
      <c r="BS721" s="65"/>
      <c r="BT721" s="65"/>
      <c r="BU721" s="65"/>
      <c r="BV721" s="65"/>
      <c r="BW721" s="65"/>
      <c r="BX721" s="65"/>
      <c r="BY721" s="65"/>
      <c r="BZ721" s="65"/>
      <c r="CA721" s="65"/>
      <c r="CB721" s="65"/>
      <c r="CC721" s="65"/>
      <c r="CD721" s="65"/>
      <c r="CE721" s="65"/>
      <c r="CF721" s="65"/>
      <c r="CG721" s="65"/>
      <c r="CH721" s="65"/>
      <c r="CI721" s="65"/>
      <c r="CJ721" s="65"/>
      <c r="CK721" s="65"/>
      <c r="CL721" s="65"/>
      <c r="CM721" s="65"/>
      <c r="CN721" s="65"/>
      <c r="CO721" s="65"/>
      <c r="CP721" s="65"/>
      <c r="CQ721" s="65"/>
      <c r="CR721" s="65"/>
      <c r="CS721" s="65"/>
      <c r="CT721" s="65"/>
      <c r="CU721" s="65"/>
      <c r="CV721" s="65"/>
      <c r="CW721" s="65"/>
      <c r="CX721" s="65"/>
      <c r="CY721" s="65"/>
      <c r="CZ721" s="66"/>
    </row>
    <row r="722" spans="1:104" ht="14.25" customHeight="1">
      <c r="A722" s="65"/>
      <c r="B722" s="80"/>
      <c r="C722" s="66"/>
      <c r="D722" s="66"/>
      <c r="E722" s="66"/>
      <c r="F722" s="66"/>
      <c r="G722" s="66"/>
      <c r="H722" s="66"/>
      <c r="I722" s="66"/>
      <c r="J722" s="66"/>
      <c r="K722" s="66"/>
      <c r="L722" s="66"/>
      <c r="M722" s="66"/>
      <c r="N722" s="66"/>
      <c r="O722" s="66"/>
      <c r="P722" s="66"/>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c r="BE722" s="65"/>
      <c r="BF722" s="65"/>
      <c r="BG722" s="65"/>
      <c r="BH722" s="65"/>
      <c r="BI722" s="65"/>
      <c r="BJ722" s="65"/>
      <c r="BK722" s="65"/>
      <c r="BL722" s="65"/>
      <c r="BM722" s="65"/>
      <c r="BN722" s="65"/>
      <c r="BO722" s="65"/>
      <c r="BP722" s="65"/>
      <c r="BQ722" s="65"/>
      <c r="BR722" s="65"/>
      <c r="BS722" s="65"/>
      <c r="BT722" s="65"/>
      <c r="BU722" s="65"/>
      <c r="BV722" s="65"/>
      <c r="BW722" s="65"/>
      <c r="BX722" s="65"/>
      <c r="BY722" s="65"/>
      <c r="BZ722" s="65"/>
      <c r="CA722" s="65"/>
      <c r="CB722" s="65"/>
      <c r="CC722" s="65"/>
      <c r="CD722" s="65"/>
      <c r="CE722" s="65"/>
      <c r="CF722" s="65"/>
      <c r="CG722" s="65"/>
      <c r="CH722" s="65"/>
      <c r="CI722" s="65"/>
      <c r="CJ722" s="65"/>
      <c r="CK722" s="65"/>
      <c r="CL722" s="65"/>
      <c r="CM722" s="65"/>
      <c r="CN722" s="65"/>
      <c r="CO722" s="65"/>
      <c r="CP722" s="65"/>
      <c r="CQ722" s="65"/>
      <c r="CR722" s="65"/>
      <c r="CS722" s="65"/>
      <c r="CT722" s="65"/>
      <c r="CU722" s="65"/>
      <c r="CV722" s="65"/>
      <c r="CW722" s="65"/>
      <c r="CX722" s="65"/>
      <c r="CY722" s="65"/>
      <c r="CZ722" s="66"/>
    </row>
    <row r="723" spans="1:104" ht="14.25" customHeight="1">
      <c r="A723" s="65"/>
      <c r="B723" s="80"/>
      <c r="C723" s="66"/>
      <c r="D723" s="66"/>
      <c r="E723" s="66"/>
      <c r="F723" s="66"/>
      <c r="G723" s="66"/>
      <c r="H723" s="66"/>
      <c r="I723" s="66"/>
      <c r="J723" s="66"/>
      <c r="K723" s="66"/>
      <c r="L723" s="66"/>
      <c r="M723" s="66"/>
      <c r="N723" s="66"/>
      <c r="O723" s="66"/>
      <c r="P723" s="66"/>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c r="BE723" s="65"/>
      <c r="BF723" s="65"/>
      <c r="BG723" s="65"/>
      <c r="BH723" s="65"/>
      <c r="BI723" s="65"/>
      <c r="BJ723" s="65"/>
      <c r="BK723" s="65"/>
      <c r="BL723" s="65"/>
      <c r="BM723" s="65"/>
      <c r="BN723" s="65"/>
      <c r="BO723" s="65"/>
      <c r="BP723" s="65"/>
      <c r="BQ723" s="65"/>
      <c r="BR723" s="65"/>
      <c r="BS723" s="65"/>
      <c r="BT723" s="65"/>
      <c r="BU723" s="65"/>
      <c r="BV723" s="65"/>
      <c r="BW723" s="65"/>
      <c r="BX723" s="65"/>
      <c r="BY723" s="65"/>
      <c r="BZ723" s="65"/>
      <c r="CA723" s="65"/>
      <c r="CB723" s="65"/>
      <c r="CC723" s="65"/>
      <c r="CD723" s="65"/>
      <c r="CE723" s="65"/>
      <c r="CF723" s="65"/>
      <c r="CG723" s="65"/>
      <c r="CH723" s="65"/>
      <c r="CI723" s="65"/>
      <c r="CJ723" s="65"/>
      <c r="CK723" s="65"/>
      <c r="CL723" s="65"/>
      <c r="CM723" s="65"/>
      <c r="CN723" s="65"/>
      <c r="CO723" s="65"/>
      <c r="CP723" s="65"/>
      <c r="CQ723" s="65"/>
      <c r="CR723" s="65"/>
      <c r="CS723" s="65"/>
      <c r="CT723" s="65"/>
      <c r="CU723" s="65"/>
      <c r="CV723" s="65"/>
      <c r="CW723" s="65"/>
      <c r="CX723" s="65"/>
      <c r="CY723" s="65"/>
      <c r="CZ723" s="66"/>
    </row>
    <row r="724" spans="1:104" ht="14.25" customHeight="1">
      <c r="A724" s="65"/>
      <c r="B724" s="80"/>
      <c r="C724" s="66"/>
      <c r="D724" s="66"/>
      <c r="E724" s="66"/>
      <c r="F724" s="66"/>
      <c r="G724" s="66"/>
      <c r="H724" s="66"/>
      <c r="I724" s="66"/>
      <c r="J724" s="66"/>
      <c r="K724" s="66"/>
      <c r="L724" s="66"/>
      <c r="M724" s="66"/>
      <c r="N724" s="66"/>
      <c r="O724" s="66"/>
      <c r="P724" s="66"/>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5"/>
      <c r="BL724" s="65"/>
      <c r="BM724" s="65"/>
      <c r="BN724" s="65"/>
      <c r="BO724" s="65"/>
      <c r="BP724" s="65"/>
      <c r="BQ724" s="65"/>
      <c r="BR724" s="65"/>
      <c r="BS724" s="65"/>
      <c r="BT724" s="65"/>
      <c r="BU724" s="65"/>
      <c r="BV724" s="65"/>
      <c r="BW724" s="65"/>
      <c r="BX724" s="65"/>
      <c r="BY724" s="65"/>
      <c r="BZ724" s="65"/>
      <c r="CA724" s="65"/>
      <c r="CB724" s="65"/>
      <c r="CC724" s="65"/>
      <c r="CD724" s="65"/>
      <c r="CE724" s="65"/>
      <c r="CF724" s="65"/>
      <c r="CG724" s="65"/>
      <c r="CH724" s="65"/>
      <c r="CI724" s="65"/>
      <c r="CJ724" s="65"/>
      <c r="CK724" s="65"/>
      <c r="CL724" s="65"/>
      <c r="CM724" s="65"/>
      <c r="CN724" s="65"/>
      <c r="CO724" s="65"/>
      <c r="CP724" s="65"/>
      <c r="CQ724" s="65"/>
      <c r="CR724" s="65"/>
      <c r="CS724" s="65"/>
      <c r="CT724" s="65"/>
      <c r="CU724" s="65"/>
      <c r="CV724" s="65"/>
      <c r="CW724" s="65"/>
      <c r="CX724" s="65"/>
      <c r="CY724" s="65"/>
      <c r="CZ724" s="66"/>
    </row>
    <row r="725" spans="1:104" ht="14.25" customHeight="1">
      <c r="A725" s="65"/>
      <c r="B725" s="80"/>
      <c r="C725" s="66"/>
      <c r="D725" s="66"/>
      <c r="E725" s="66"/>
      <c r="F725" s="66"/>
      <c r="G725" s="66"/>
      <c r="H725" s="66"/>
      <c r="I725" s="66"/>
      <c r="J725" s="66"/>
      <c r="K725" s="66"/>
      <c r="L725" s="66"/>
      <c r="M725" s="66"/>
      <c r="N725" s="66"/>
      <c r="O725" s="66"/>
      <c r="P725" s="66"/>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c r="BH725" s="65"/>
      <c r="BI725" s="65"/>
      <c r="BJ725" s="65"/>
      <c r="BK725" s="65"/>
      <c r="BL725" s="65"/>
      <c r="BM725" s="65"/>
      <c r="BN725" s="65"/>
      <c r="BO725" s="65"/>
      <c r="BP725" s="65"/>
      <c r="BQ725" s="65"/>
      <c r="BR725" s="65"/>
      <c r="BS725" s="65"/>
      <c r="BT725" s="65"/>
      <c r="BU725" s="65"/>
      <c r="BV725" s="65"/>
      <c r="BW725" s="65"/>
      <c r="BX725" s="65"/>
      <c r="BY725" s="65"/>
      <c r="BZ725" s="65"/>
      <c r="CA725" s="65"/>
      <c r="CB725" s="65"/>
      <c r="CC725" s="65"/>
      <c r="CD725" s="65"/>
      <c r="CE725" s="65"/>
      <c r="CF725" s="65"/>
      <c r="CG725" s="65"/>
      <c r="CH725" s="65"/>
      <c r="CI725" s="65"/>
      <c r="CJ725" s="65"/>
      <c r="CK725" s="65"/>
      <c r="CL725" s="65"/>
      <c r="CM725" s="65"/>
      <c r="CN725" s="65"/>
      <c r="CO725" s="65"/>
      <c r="CP725" s="65"/>
      <c r="CQ725" s="65"/>
      <c r="CR725" s="65"/>
      <c r="CS725" s="65"/>
      <c r="CT725" s="65"/>
      <c r="CU725" s="65"/>
      <c r="CV725" s="65"/>
      <c r="CW725" s="65"/>
      <c r="CX725" s="65"/>
      <c r="CY725" s="65"/>
      <c r="CZ725" s="66"/>
    </row>
    <row r="726" spans="1:104" ht="14.25" customHeight="1">
      <c r="A726" s="65"/>
      <c r="B726" s="80"/>
      <c r="C726" s="66"/>
      <c r="D726" s="66"/>
      <c r="E726" s="66"/>
      <c r="F726" s="66"/>
      <c r="G726" s="66"/>
      <c r="H726" s="66"/>
      <c r="I726" s="66"/>
      <c r="J726" s="66"/>
      <c r="K726" s="66"/>
      <c r="L726" s="66"/>
      <c r="M726" s="66"/>
      <c r="N726" s="66"/>
      <c r="O726" s="66"/>
      <c r="P726" s="66"/>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c r="BH726" s="65"/>
      <c r="BI726" s="65"/>
      <c r="BJ726" s="65"/>
      <c r="BK726" s="65"/>
      <c r="BL726" s="65"/>
      <c r="BM726" s="65"/>
      <c r="BN726" s="65"/>
      <c r="BO726" s="65"/>
      <c r="BP726" s="65"/>
      <c r="BQ726" s="65"/>
      <c r="BR726" s="65"/>
      <c r="BS726" s="65"/>
      <c r="BT726" s="65"/>
      <c r="BU726" s="65"/>
      <c r="BV726" s="65"/>
      <c r="BW726" s="65"/>
      <c r="BX726" s="65"/>
      <c r="BY726" s="65"/>
      <c r="BZ726" s="65"/>
      <c r="CA726" s="65"/>
      <c r="CB726" s="65"/>
      <c r="CC726" s="65"/>
      <c r="CD726" s="65"/>
      <c r="CE726" s="65"/>
      <c r="CF726" s="65"/>
      <c r="CG726" s="65"/>
      <c r="CH726" s="65"/>
      <c r="CI726" s="65"/>
      <c r="CJ726" s="65"/>
      <c r="CK726" s="65"/>
      <c r="CL726" s="65"/>
      <c r="CM726" s="65"/>
      <c r="CN726" s="65"/>
      <c r="CO726" s="65"/>
      <c r="CP726" s="65"/>
      <c r="CQ726" s="65"/>
      <c r="CR726" s="65"/>
      <c r="CS726" s="65"/>
      <c r="CT726" s="65"/>
      <c r="CU726" s="65"/>
      <c r="CV726" s="65"/>
      <c r="CW726" s="65"/>
      <c r="CX726" s="65"/>
      <c r="CY726" s="65"/>
      <c r="CZ726" s="66"/>
    </row>
    <row r="727" spans="1:104" ht="14.25" customHeight="1">
      <c r="A727" s="65"/>
      <c r="B727" s="80"/>
      <c r="C727" s="66"/>
      <c r="D727" s="66"/>
      <c r="E727" s="66"/>
      <c r="F727" s="66"/>
      <c r="G727" s="66"/>
      <c r="H727" s="66"/>
      <c r="I727" s="66"/>
      <c r="J727" s="66"/>
      <c r="K727" s="66"/>
      <c r="L727" s="66"/>
      <c r="M727" s="66"/>
      <c r="N727" s="66"/>
      <c r="O727" s="66"/>
      <c r="P727" s="66"/>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c r="BH727" s="65"/>
      <c r="BI727" s="65"/>
      <c r="BJ727" s="65"/>
      <c r="BK727" s="65"/>
      <c r="BL727" s="65"/>
      <c r="BM727" s="65"/>
      <c r="BN727" s="65"/>
      <c r="BO727" s="65"/>
      <c r="BP727" s="65"/>
      <c r="BQ727" s="65"/>
      <c r="BR727" s="65"/>
      <c r="BS727" s="65"/>
      <c r="BT727" s="65"/>
      <c r="BU727" s="65"/>
      <c r="BV727" s="65"/>
      <c r="BW727" s="65"/>
      <c r="BX727" s="65"/>
      <c r="BY727" s="65"/>
      <c r="BZ727" s="65"/>
      <c r="CA727" s="65"/>
      <c r="CB727" s="65"/>
      <c r="CC727" s="65"/>
      <c r="CD727" s="65"/>
      <c r="CE727" s="65"/>
      <c r="CF727" s="65"/>
      <c r="CG727" s="65"/>
      <c r="CH727" s="65"/>
      <c r="CI727" s="65"/>
      <c r="CJ727" s="65"/>
      <c r="CK727" s="65"/>
      <c r="CL727" s="65"/>
      <c r="CM727" s="65"/>
      <c r="CN727" s="65"/>
      <c r="CO727" s="65"/>
      <c r="CP727" s="65"/>
      <c r="CQ727" s="65"/>
      <c r="CR727" s="65"/>
      <c r="CS727" s="65"/>
      <c r="CT727" s="65"/>
      <c r="CU727" s="65"/>
      <c r="CV727" s="65"/>
      <c r="CW727" s="65"/>
      <c r="CX727" s="65"/>
      <c r="CY727" s="65"/>
      <c r="CZ727" s="66"/>
    </row>
    <row r="728" spans="1:104" ht="14.25" customHeight="1">
      <c r="A728" s="65"/>
      <c r="B728" s="80"/>
      <c r="C728" s="66"/>
      <c r="D728" s="66"/>
      <c r="E728" s="66"/>
      <c r="F728" s="66"/>
      <c r="G728" s="66"/>
      <c r="H728" s="66"/>
      <c r="I728" s="66"/>
      <c r="J728" s="66"/>
      <c r="K728" s="66"/>
      <c r="L728" s="66"/>
      <c r="M728" s="66"/>
      <c r="N728" s="66"/>
      <c r="O728" s="66"/>
      <c r="P728" s="66"/>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5"/>
      <c r="BL728" s="65"/>
      <c r="BM728" s="65"/>
      <c r="BN728" s="65"/>
      <c r="BO728" s="65"/>
      <c r="BP728" s="65"/>
      <c r="BQ728" s="65"/>
      <c r="BR728" s="65"/>
      <c r="BS728" s="65"/>
      <c r="BT728" s="65"/>
      <c r="BU728" s="65"/>
      <c r="BV728" s="65"/>
      <c r="BW728" s="65"/>
      <c r="BX728" s="65"/>
      <c r="BY728" s="65"/>
      <c r="BZ728" s="65"/>
      <c r="CA728" s="65"/>
      <c r="CB728" s="65"/>
      <c r="CC728" s="65"/>
      <c r="CD728" s="65"/>
      <c r="CE728" s="65"/>
      <c r="CF728" s="65"/>
      <c r="CG728" s="65"/>
      <c r="CH728" s="65"/>
      <c r="CI728" s="65"/>
      <c r="CJ728" s="65"/>
      <c r="CK728" s="65"/>
      <c r="CL728" s="65"/>
      <c r="CM728" s="65"/>
      <c r="CN728" s="65"/>
      <c r="CO728" s="65"/>
      <c r="CP728" s="65"/>
      <c r="CQ728" s="65"/>
      <c r="CR728" s="65"/>
      <c r="CS728" s="65"/>
      <c r="CT728" s="65"/>
      <c r="CU728" s="65"/>
      <c r="CV728" s="65"/>
      <c r="CW728" s="65"/>
      <c r="CX728" s="65"/>
      <c r="CY728" s="65"/>
      <c r="CZ728" s="66"/>
    </row>
    <row r="729" spans="1:104" ht="14.25" customHeight="1">
      <c r="A729" s="65"/>
      <c r="B729" s="80"/>
      <c r="C729" s="66"/>
      <c r="D729" s="66"/>
      <c r="E729" s="66"/>
      <c r="F729" s="66"/>
      <c r="G729" s="66"/>
      <c r="H729" s="66"/>
      <c r="I729" s="66"/>
      <c r="J729" s="66"/>
      <c r="K729" s="66"/>
      <c r="L729" s="66"/>
      <c r="M729" s="66"/>
      <c r="N729" s="66"/>
      <c r="O729" s="66"/>
      <c r="P729" s="66"/>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c r="BE729" s="65"/>
      <c r="BF729" s="65"/>
      <c r="BG729" s="65"/>
      <c r="BH729" s="65"/>
      <c r="BI729" s="65"/>
      <c r="BJ729" s="65"/>
      <c r="BK729" s="65"/>
      <c r="BL729" s="65"/>
      <c r="BM729" s="65"/>
      <c r="BN729" s="65"/>
      <c r="BO729" s="65"/>
      <c r="BP729" s="65"/>
      <c r="BQ729" s="65"/>
      <c r="BR729" s="65"/>
      <c r="BS729" s="65"/>
      <c r="BT729" s="65"/>
      <c r="BU729" s="65"/>
      <c r="BV729" s="65"/>
      <c r="BW729" s="65"/>
      <c r="BX729" s="65"/>
      <c r="BY729" s="65"/>
      <c r="BZ729" s="65"/>
      <c r="CA729" s="65"/>
      <c r="CB729" s="65"/>
      <c r="CC729" s="65"/>
      <c r="CD729" s="65"/>
      <c r="CE729" s="65"/>
      <c r="CF729" s="65"/>
      <c r="CG729" s="65"/>
      <c r="CH729" s="65"/>
      <c r="CI729" s="65"/>
      <c r="CJ729" s="65"/>
      <c r="CK729" s="65"/>
      <c r="CL729" s="65"/>
      <c r="CM729" s="65"/>
      <c r="CN729" s="65"/>
      <c r="CO729" s="65"/>
      <c r="CP729" s="65"/>
      <c r="CQ729" s="65"/>
      <c r="CR729" s="65"/>
      <c r="CS729" s="65"/>
      <c r="CT729" s="65"/>
      <c r="CU729" s="65"/>
      <c r="CV729" s="65"/>
      <c r="CW729" s="65"/>
      <c r="CX729" s="65"/>
      <c r="CY729" s="65"/>
      <c r="CZ729" s="66"/>
    </row>
    <row r="730" spans="1:104" ht="14.25" customHeight="1">
      <c r="A730" s="65"/>
      <c r="B730" s="80"/>
      <c r="C730" s="66"/>
      <c r="D730" s="66"/>
      <c r="E730" s="66"/>
      <c r="F730" s="66"/>
      <c r="G730" s="66"/>
      <c r="H730" s="66"/>
      <c r="I730" s="66"/>
      <c r="J730" s="66"/>
      <c r="K730" s="66"/>
      <c r="L730" s="66"/>
      <c r="M730" s="66"/>
      <c r="N730" s="66"/>
      <c r="O730" s="66"/>
      <c r="P730" s="66"/>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c r="BE730" s="65"/>
      <c r="BF730" s="65"/>
      <c r="BG730" s="65"/>
      <c r="BH730" s="65"/>
      <c r="BI730" s="65"/>
      <c r="BJ730" s="65"/>
      <c r="BK730" s="65"/>
      <c r="BL730" s="65"/>
      <c r="BM730" s="65"/>
      <c r="BN730" s="65"/>
      <c r="BO730" s="65"/>
      <c r="BP730" s="65"/>
      <c r="BQ730" s="65"/>
      <c r="BR730" s="65"/>
      <c r="BS730" s="65"/>
      <c r="BT730" s="65"/>
      <c r="BU730" s="65"/>
      <c r="BV730" s="65"/>
      <c r="BW730" s="65"/>
      <c r="BX730" s="65"/>
      <c r="BY730" s="65"/>
      <c r="BZ730" s="65"/>
      <c r="CA730" s="65"/>
      <c r="CB730" s="65"/>
      <c r="CC730" s="65"/>
      <c r="CD730" s="65"/>
      <c r="CE730" s="65"/>
      <c r="CF730" s="65"/>
      <c r="CG730" s="65"/>
      <c r="CH730" s="65"/>
      <c r="CI730" s="65"/>
      <c r="CJ730" s="65"/>
      <c r="CK730" s="65"/>
      <c r="CL730" s="65"/>
      <c r="CM730" s="65"/>
      <c r="CN730" s="65"/>
      <c r="CO730" s="65"/>
      <c r="CP730" s="65"/>
      <c r="CQ730" s="65"/>
      <c r="CR730" s="65"/>
      <c r="CS730" s="65"/>
      <c r="CT730" s="65"/>
      <c r="CU730" s="65"/>
      <c r="CV730" s="65"/>
      <c r="CW730" s="65"/>
      <c r="CX730" s="65"/>
      <c r="CY730" s="65"/>
      <c r="CZ730" s="66"/>
    </row>
    <row r="731" spans="1:104" ht="14.25" customHeight="1">
      <c r="A731" s="65"/>
      <c r="B731" s="80"/>
      <c r="C731" s="66"/>
      <c r="D731" s="66"/>
      <c r="E731" s="66"/>
      <c r="F731" s="66"/>
      <c r="G731" s="66"/>
      <c r="H731" s="66"/>
      <c r="I731" s="66"/>
      <c r="J731" s="66"/>
      <c r="K731" s="66"/>
      <c r="L731" s="66"/>
      <c r="M731" s="66"/>
      <c r="N731" s="66"/>
      <c r="O731" s="66"/>
      <c r="P731" s="66"/>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c r="BE731" s="65"/>
      <c r="BF731" s="65"/>
      <c r="BG731" s="65"/>
      <c r="BH731" s="65"/>
      <c r="BI731" s="65"/>
      <c r="BJ731" s="65"/>
      <c r="BK731" s="65"/>
      <c r="BL731" s="65"/>
      <c r="BM731" s="65"/>
      <c r="BN731" s="65"/>
      <c r="BO731" s="65"/>
      <c r="BP731" s="65"/>
      <c r="BQ731" s="65"/>
      <c r="BR731" s="65"/>
      <c r="BS731" s="65"/>
      <c r="BT731" s="65"/>
      <c r="BU731" s="65"/>
      <c r="BV731" s="65"/>
      <c r="BW731" s="65"/>
      <c r="BX731" s="65"/>
      <c r="BY731" s="65"/>
      <c r="BZ731" s="65"/>
      <c r="CA731" s="65"/>
      <c r="CB731" s="65"/>
      <c r="CC731" s="65"/>
      <c r="CD731" s="65"/>
      <c r="CE731" s="65"/>
      <c r="CF731" s="65"/>
      <c r="CG731" s="65"/>
      <c r="CH731" s="65"/>
      <c r="CI731" s="65"/>
      <c r="CJ731" s="65"/>
      <c r="CK731" s="65"/>
      <c r="CL731" s="65"/>
      <c r="CM731" s="65"/>
      <c r="CN731" s="65"/>
      <c r="CO731" s="65"/>
      <c r="CP731" s="65"/>
      <c r="CQ731" s="65"/>
      <c r="CR731" s="65"/>
      <c r="CS731" s="65"/>
      <c r="CT731" s="65"/>
      <c r="CU731" s="65"/>
      <c r="CV731" s="65"/>
      <c r="CW731" s="65"/>
      <c r="CX731" s="65"/>
      <c r="CY731" s="65"/>
      <c r="CZ731" s="66"/>
    </row>
    <row r="732" spans="1:104" ht="14.25" customHeight="1">
      <c r="A732" s="65"/>
      <c r="B732" s="80"/>
      <c r="C732" s="66"/>
      <c r="D732" s="66"/>
      <c r="E732" s="66"/>
      <c r="F732" s="66"/>
      <c r="G732" s="66"/>
      <c r="H732" s="66"/>
      <c r="I732" s="66"/>
      <c r="J732" s="66"/>
      <c r="K732" s="66"/>
      <c r="L732" s="66"/>
      <c r="M732" s="66"/>
      <c r="N732" s="66"/>
      <c r="O732" s="66"/>
      <c r="P732" s="66"/>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c r="BE732" s="65"/>
      <c r="BF732" s="65"/>
      <c r="BG732" s="65"/>
      <c r="BH732" s="65"/>
      <c r="BI732" s="65"/>
      <c r="BJ732" s="65"/>
      <c r="BK732" s="65"/>
      <c r="BL732" s="65"/>
      <c r="BM732" s="65"/>
      <c r="BN732" s="65"/>
      <c r="BO732" s="65"/>
      <c r="BP732" s="65"/>
      <c r="BQ732" s="65"/>
      <c r="BR732" s="65"/>
      <c r="BS732" s="65"/>
      <c r="BT732" s="65"/>
      <c r="BU732" s="65"/>
      <c r="BV732" s="65"/>
      <c r="BW732" s="65"/>
      <c r="BX732" s="65"/>
      <c r="BY732" s="65"/>
      <c r="BZ732" s="65"/>
      <c r="CA732" s="65"/>
      <c r="CB732" s="65"/>
      <c r="CC732" s="65"/>
      <c r="CD732" s="65"/>
      <c r="CE732" s="65"/>
      <c r="CF732" s="65"/>
      <c r="CG732" s="65"/>
      <c r="CH732" s="65"/>
      <c r="CI732" s="65"/>
      <c r="CJ732" s="65"/>
      <c r="CK732" s="65"/>
      <c r="CL732" s="65"/>
      <c r="CM732" s="65"/>
      <c r="CN732" s="65"/>
      <c r="CO732" s="65"/>
      <c r="CP732" s="65"/>
      <c r="CQ732" s="65"/>
      <c r="CR732" s="65"/>
      <c r="CS732" s="65"/>
      <c r="CT732" s="65"/>
      <c r="CU732" s="65"/>
      <c r="CV732" s="65"/>
      <c r="CW732" s="65"/>
      <c r="CX732" s="65"/>
      <c r="CY732" s="65"/>
      <c r="CZ732" s="66"/>
    </row>
    <row r="733" spans="1:104" ht="14.25" customHeight="1">
      <c r="A733" s="65"/>
      <c r="B733" s="80"/>
      <c r="C733" s="66"/>
      <c r="D733" s="66"/>
      <c r="E733" s="66"/>
      <c r="F733" s="66"/>
      <c r="G733" s="66"/>
      <c r="H733" s="66"/>
      <c r="I733" s="66"/>
      <c r="J733" s="66"/>
      <c r="K733" s="66"/>
      <c r="L733" s="66"/>
      <c r="M733" s="66"/>
      <c r="N733" s="66"/>
      <c r="O733" s="66"/>
      <c r="P733" s="66"/>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c r="BE733" s="65"/>
      <c r="BF733" s="65"/>
      <c r="BG733" s="65"/>
      <c r="BH733" s="65"/>
      <c r="BI733" s="65"/>
      <c r="BJ733" s="65"/>
      <c r="BK733" s="65"/>
      <c r="BL733" s="65"/>
      <c r="BM733" s="65"/>
      <c r="BN733" s="65"/>
      <c r="BO733" s="65"/>
      <c r="BP733" s="65"/>
      <c r="BQ733" s="65"/>
      <c r="BR733" s="65"/>
      <c r="BS733" s="65"/>
      <c r="BT733" s="65"/>
      <c r="BU733" s="65"/>
      <c r="BV733" s="65"/>
      <c r="BW733" s="65"/>
      <c r="BX733" s="65"/>
      <c r="BY733" s="65"/>
      <c r="BZ733" s="65"/>
      <c r="CA733" s="65"/>
      <c r="CB733" s="65"/>
      <c r="CC733" s="65"/>
      <c r="CD733" s="65"/>
      <c r="CE733" s="65"/>
      <c r="CF733" s="65"/>
      <c r="CG733" s="65"/>
      <c r="CH733" s="65"/>
      <c r="CI733" s="65"/>
      <c r="CJ733" s="65"/>
      <c r="CK733" s="65"/>
      <c r="CL733" s="65"/>
      <c r="CM733" s="65"/>
      <c r="CN733" s="65"/>
      <c r="CO733" s="65"/>
      <c r="CP733" s="65"/>
      <c r="CQ733" s="65"/>
      <c r="CR733" s="65"/>
      <c r="CS733" s="65"/>
      <c r="CT733" s="65"/>
      <c r="CU733" s="65"/>
      <c r="CV733" s="65"/>
      <c r="CW733" s="65"/>
      <c r="CX733" s="65"/>
      <c r="CY733" s="65"/>
      <c r="CZ733" s="66"/>
    </row>
    <row r="734" spans="1:104" ht="14.25" customHeight="1">
      <c r="A734" s="65"/>
      <c r="B734" s="80"/>
      <c r="C734" s="66"/>
      <c r="D734" s="66"/>
      <c r="E734" s="66"/>
      <c r="F734" s="66"/>
      <c r="G734" s="66"/>
      <c r="H734" s="66"/>
      <c r="I734" s="66"/>
      <c r="J734" s="66"/>
      <c r="K734" s="66"/>
      <c r="L734" s="66"/>
      <c r="M734" s="66"/>
      <c r="N734" s="66"/>
      <c r="O734" s="66"/>
      <c r="P734" s="66"/>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65"/>
      <c r="CA734" s="65"/>
      <c r="CB734" s="65"/>
      <c r="CC734" s="65"/>
      <c r="CD734" s="65"/>
      <c r="CE734" s="65"/>
      <c r="CF734" s="65"/>
      <c r="CG734" s="65"/>
      <c r="CH734" s="65"/>
      <c r="CI734" s="65"/>
      <c r="CJ734" s="65"/>
      <c r="CK734" s="65"/>
      <c r="CL734" s="65"/>
      <c r="CM734" s="65"/>
      <c r="CN734" s="65"/>
      <c r="CO734" s="65"/>
      <c r="CP734" s="65"/>
      <c r="CQ734" s="65"/>
      <c r="CR734" s="65"/>
      <c r="CS734" s="65"/>
      <c r="CT734" s="65"/>
      <c r="CU734" s="65"/>
      <c r="CV734" s="65"/>
      <c r="CW734" s="65"/>
      <c r="CX734" s="65"/>
      <c r="CY734" s="65"/>
      <c r="CZ734" s="66"/>
    </row>
    <row r="735" spans="1:104" ht="14.25" customHeight="1">
      <c r="A735" s="65"/>
      <c r="B735" s="80"/>
      <c r="C735" s="66"/>
      <c r="D735" s="66"/>
      <c r="E735" s="66"/>
      <c r="F735" s="66"/>
      <c r="G735" s="66"/>
      <c r="H735" s="66"/>
      <c r="I735" s="66"/>
      <c r="J735" s="66"/>
      <c r="K735" s="66"/>
      <c r="L735" s="66"/>
      <c r="M735" s="66"/>
      <c r="N735" s="66"/>
      <c r="O735" s="66"/>
      <c r="P735" s="66"/>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c r="CD735" s="65"/>
      <c r="CE735" s="65"/>
      <c r="CF735" s="65"/>
      <c r="CG735" s="65"/>
      <c r="CH735" s="65"/>
      <c r="CI735" s="65"/>
      <c r="CJ735" s="65"/>
      <c r="CK735" s="65"/>
      <c r="CL735" s="65"/>
      <c r="CM735" s="65"/>
      <c r="CN735" s="65"/>
      <c r="CO735" s="65"/>
      <c r="CP735" s="65"/>
      <c r="CQ735" s="65"/>
      <c r="CR735" s="65"/>
      <c r="CS735" s="65"/>
      <c r="CT735" s="65"/>
      <c r="CU735" s="65"/>
      <c r="CV735" s="65"/>
      <c r="CW735" s="65"/>
      <c r="CX735" s="65"/>
      <c r="CY735" s="65"/>
      <c r="CZ735" s="66"/>
    </row>
    <row r="736" spans="1:104" ht="14.25" customHeight="1">
      <c r="A736" s="65"/>
      <c r="B736" s="80"/>
      <c r="C736" s="66"/>
      <c r="D736" s="66"/>
      <c r="E736" s="66"/>
      <c r="F736" s="66"/>
      <c r="G736" s="66"/>
      <c r="H736" s="66"/>
      <c r="I736" s="66"/>
      <c r="J736" s="66"/>
      <c r="K736" s="66"/>
      <c r="L736" s="66"/>
      <c r="M736" s="66"/>
      <c r="N736" s="66"/>
      <c r="O736" s="66"/>
      <c r="P736" s="66"/>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c r="CI736" s="65"/>
      <c r="CJ736" s="65"/>
      <c r="CK736" s="65"/>
      <c r="CL736" s="65"/>
      <c r="CM736" s="65"/>
      <c r="CN736" s="65"/>
      <c r="CO736" s="65"/>
      <c r="CP736" s="65"/>
      <c r="CQ736" s="65"/>
      <c r="CR736" s="65"/>
      <c r="CS736" s="65"/>
      <c r="CT736" s="65"/>
      <c r="CU736" s="65"/>
      <c r="CV736" s="65"/>
      <c r="CW736" s="65"/>
      <c r="CX736" s="65"/>
      <c r="CY736" s="65"/>
      <c r="CZ736" s="66"/>
    </row>
    <row r="737" spans="1:104" ht="14.25" customHeight="1">
      <c r="A737" s="65"/>
      <c r="B737" s="80"/>
      <c r="C737" s="66"/>
      <c r="D737" s="66"/>
      <c r="E737" s="66"/>
      <c r="F737" s="66"/>
      <c r="G737" s="66"/>
      <c r="H737" s="66"/>
      <c r="I737" s="66"/>
      <c r="J737" s="66"/>
      <c r="K737" s="66"/>
      <c r="L737" s="66"/>
      <c r="M737" s="66"/>
      <c r="N737" s="66"/>
      <c r="O737" s="66"/>
      <c r="P737" s="66"/>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c r="CD737" s="65"/>
      <c r="CE737" s="65"/>
      <c r="CF737" s="65"/>
      <c r="CG737" s="65"/>
      <c r="CH737" s="65"/>
      <c r="CI737" s="65"/>
      <c r="CJ737" s="65"/>
      <c r="CK737" s="65"/>
      <c r="CL737" s="65"/>
      <c r="CM737" s="65"/>
      <c r="CN737" s="65"/>
      <c r="CO737" s="65"/>
      <c r="CP737" s="65"/>
      <c r="CQ737" s="65"/>
      <c r="CR737" s="65"/>
      <c r="CS737" s="65"/>
      <c r="CT737" s="65"/>
      <c r="CU737" s="65"/>
      <c r="CV737" s="65"/>
      <c r="CW737" s="65"/>
      <c r="CX737" s="65"/>
      <c r="CY737" s="65"/>
      <c r="CZ737" s="66"/>
    </row>
    <row r="738" spans="1:104" ht="14.25" customHeight="1">
      <c r="A738" s="65"/>
      <c r="B738" s="80"/>
      <c r="C738" s="66"/>
      <c r="D738" s="66"/>
      <c r="E738" s="66"/>
      <c r="F738" s="66"/>
      <c r="G738" s="66"/>
      <c r="H738" s="66"/>
      <c r="I738" s="66"/>
      <c r="J738" s="66"/>
      <c r="K738" s="66"/>
      <c r="L738" s="66"/>
      <c r="M738" s="66"/>
      <c r="N738" s="66"/>
      <c r="O738" s="66"/>
      <c r="P738" s="66"/>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c r="CI738" s="65"/>
      <c r="CJ738" s="65"/>
      <c r="CK738" s="65"/>
      <c r="CL738" s="65"/>
      <c r="CM738" s="65"/>
      <c r="CN738" s="65"/>
      <c r="CO738" s="65"/>
      <c r="CP738" s="65"/>
      <c r="CQ738" s="65"/>
      <c r="CR738" s="65"/>
      <c r="CS738" s="65"/>
      <c r="CT738" s="65"/>
      <c r="CU738" s="65"/>
      <c r="CV738" s="65"/>
      <c r="CW738" s="65"/>
      <c r="CX738" s="65"/>
      <c r="CY738" s="65"/>
      <c r="CZ738" s="66"/>
    </row>
    <row r="739" spans="1:104" ht="14.25" customHeight="1">
      <c r="A739" s="65"/>
      <c r="B739" s="80"/>
      <c r="C739" s="66"/>
      <c r="D739" s="66"/>
      <c r="E739" s="66"/>
      <c r="F739" s="66"/>
      <c r="G739" s="66"/>
      <c r="H739" s="66"/>
      <c r="I739" s="66"/>
      <c r="J739" s="66"/>
      <c r="K739" s="66"/>
      <c r="L739" s="66"/>
      <c r="M739" s="66"/>
      <c r="N739" s="66"/>
      <c r="O739" s="66"/>
      <c r="P739" s="66"/>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c r="CI739" s="65"/>
      <c r="CJ739" s="65"/>
      <c r="CK739" s="65"/>
      <c r="CL739" s="65"/>
      <c r="CM739" s="65"/>
      <c r="CN739" s="65"/>
      <c r="CO739" s="65"/>
      <c r="CP739" s="65"/>
      <c r="CQ739" s="65"/>
      <c r="CR739" s="65"/>
      <c r="CS739" s="65"/>
      <c r="CT739" s="65"/>
      <c r="CU739" s="65"/>
      <c r="CV739" s="65"/>
      <c r="CW739" s="65"/>
      <c r="CX739" s="65"/>
      <c r="CY739" s="65"/>
      <c r="CZ739" s="66"/>
    </row>
    <row r="740" spans="1:104" ht="14.25" customHeight="1">
      <c r="A740" s="65"/>
      <c r="B740" s="80"/>
      <c r="C740" s="66"/>
      <c r="D740" s="66"/>
      <c r="E740" s="66"/>
      <c r="F740" s="66"/>
      <c r="G740" s="66"/>
      <c r="H740" s="66"/>
      <c r="I740" s="66"/>
      <c r="J740" s="66"/>
      <c r="K740" s="66"/>
      <c r="L740" s="66"/>
      <c r="M740" s="66"/>
      <c r="N740" s="66"/>
      <c r="O740" s="66"/>
      <c r="P740" s="66"/>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c r="CJ740" s="65"/>
      <c r="CK740" s="65"/>
      <c r="CL740" s="65"/>
      <c r="CM740" s="65"/>
      <c r="CN740" s="65"/>
      <c r="CO740" s="65"/>
      <c r="CP740" s="65"/>
      <c r="CQ740" s="65"/>
      <c r="CR740" s="65"/>
      <c r="CS740" s="65"/>
      <c r="CT740" s="65"/>
      <c r="CU740" s="65"/>
      <c r="CV740" s="65"/>
      <c r="CW740" s="65"/>
      <c r="CX740" s="65"/>
      <c r="CY740" s="65"/>
      <c r="CZ740" s="66"/>
    </row>
    <row r="741" spans="1:104" ht="14.25" customHeight="1">
      <c r="A741" s="65"/>
      <c r="B741" s="80"/>
      <c r="C741" s="66"/>
      <c r="D741" s="66"/>
      <c r="E741" s="66"/>
      <c r="F741" s="66"/>
      <c r="G741" s="66"/>
      <c r="H741" s="66"/>
      <c r="I741" s="66"/>
      <c r="J741" s="66"/>
      <c r="K741" s="66"/>
      <c r="L741" s="66"/>
      <c r="M741" s="66"/>
      <c r="N741" s="66"/>
      <c r="O741" s="66"/>
      <c r="P741" s="66"/>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c r="CJ741" s="65"/>
      <c r="CK741" s="65"/>
      <c r="CL741" s="65"/>
      <c r="CM741" s="65"/>
      <c r="CN741" s="65"/>
      <c r="CO741" s="65"/>
      <c r="CP741" s="65"/>
      <c r="CQ741" s="65"/>
      <c r="CR741" s="65"/>
      <c r="CS741" s="65"/>
      <c r="CT741" s="65"/>
      <c r="CU741" s="65"/>
      <c r="CV741" s="65"/>
      <c r="CW741" s="65"/>
      <c r="CX741" s="65"/>
      <c r="CY741" s="65"/>
      <c r="CZ741" s="66"/>
    </row>
    <row r="742" spans="1:104" ht="14.25" customHeight="1">
      <c r="A742" s="65"/>
      <c r="B742" s="80"/>
      <c r="C742" s="66"/>
      <c r="D742" s="66"/>
      <c r="E742" s="66"/>
      <c r="F742" s="66"/>
      <c r="G742" s="66"/>
      <c r="H742" s="66"/>
      <c r="I742" s="66"/>
      <c r="J742" s="66"/>
      <c r="K742" s="66"/>
      <c r="L742" s="66"/>
      <c r="M742" s="66"/>
      <c r="N742" s="66"/>
      <c r="O742" s="66"/>
      <c r="P742" s="66"/>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c r="CJ742" s="65"/>
      <c r="CK742" s="65"/>
      <c r="CL742" s="65"/>
      <c r="CM742" s="65"/>
      <c r="CN742" s="65"/>
      <c r="CO742" s="65"/>
      <c r="CP742" s="65"/>
      <c r="CQ742" s="65"/>
      <c r="CR742" s="65"/>
      <c r="CS742" s="65"/>
      <c r="CT742" s="65"/>
      <c r="CU742" s="65"/>
      <c r="CV742" s="65"/>
      <c r="CW742" s="65"/>
      <c r="CX742" s="65"/>
      <c r="CY742" s="65"/>
      <c r="CZ742" s="66"/>
    </row>
    <row r="743" spans="1:104" ht="14.25" customHeight="1">
      <c r="A743" s="65"/>
      <c r="B743" s="80"/>
      <c r="C743" s="66"/>
      <c r="D743" s="66"/>
      <c r="E743" s="66"/>
      <c r="F743" s="66"/>
      <c r="G743" s="66"/>
      <c r="H743" s="66"/>
      <c r="I743" s="66"/>
      <c r="J743" s="66"/>
      <c r="K743" s="66"/>
      <c r="L743" s="66"/>
      <c r="M743" s="66"/>
      <c r="N743" s="66"/>
      <c r="O743" s="66"/>
      <c r="P743" s="66"/>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c r="CJ743" s="65"/>
      <c r="CK743" s="65"/>
      <c r="CL743" s="65"/>
      <c r="CM743" s="65"/>
      <c r="CN743" s="65"/>
      <c r="CO743" s="65"/>
      <c r="CP743" s="65"/>
      <c r="CQ743" s="65"/>
      <c r="CR743" s="65"/>
      <c r="CS743" s="65"/>
      <c r="CT743" s="65"/>
      <c r="CU743" s="65"/>
      <c r="CV743" s="65"/>
      <c r="CW743" s="65"/>
      <c r="CX743" s="65"/>
      <c r="CY743" s="65"/>
      <c r="CZ743" s="66"/>
    </row>
    <row r="744" spans="1:104" ht="14.25" customHeight="1">
      <c r="A744" s="65"/>
      <c r="B744" s="80"/>
      <c r="C744" s="66"/>
      <c r="D744" s="66"/>
      <c r="E744" s="66"/>
      <c r="F744" s="66"/>
      <c r="G744" s="66"/>
      <c r="H744" s="66"/>
      <c r="I744" s="66"/>
      <c r="J744" s="66"/>
      <c r="K744" s="66"/>
      <c r="L744" s="66"/>
      <c r="M744" s="66"/>
      <c r="N744" s="66"/>
      <c r="O744" s="66"/>
      <c r="P744" s="66"/>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c r="CJ744" s="65"/>
      <c r="CK744" s="65"/>
      <c r="CL744" s="65"/>
      <c r="CM744" s="65"/>
      <c r="CN744" s="65"/>
      <c r="CO744" s="65"/>
      <c r="CP744" s="65"/>
      <c r="CQ744" s="65"/>
      <c r="CR744" s="65"/>
      <c r="CS744" s="65"/>
      <c r="CT744" s="65"/>
      <c r="CU744" s="65"/>
      <c r="CV744" s="65"/>
      <c r="CW744" s="65"/>
      <c r="CX744" s="65"/>
      <c r="CY744" s="65"/>
      <c r="CZ744" s="66"/>
    </row>
    <row r="745" spans="1:104" ht="14.25" customHeight="1">
      <c r="A745" s="65"/>
      <c r="B745" s="80"/>
      <c r="C745" s="66"/>
      <c r="D745" s="66"/>
      <c r="E745" s="66"/>
      <c r="F745" s="66"/>
      <c r="G745" s="66"/>
      <c r="H745" s="66"/>
      <c r="I745" s="66"/>
      <c r="J745" s="66"/>
      <c r="K745" s="66"/>
      <c r="L745" s="66"/>
      <c r="M745" s="66"/>
      <c r="N745" s="66"/>
      <c r="O745" s="66"/>
      <c r="P745" s="66"/>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6"/>
    </row>
    <row r="746" spans="1:104" ht="14.25" customHeight="1">
      <c r="A746" s="65"/>
      <c r="B746" s="80"/>
      <c r="C746" s="66"/>
      <c r="D746" s="66"/>
      <c r="E746" s="66"/>
      <c r="F746" s="66"/>
      <c r="G746" s="66"/>
      <c r="H746" s="66"/>
      <c r="I746" s="66"/>
      <c r="J746" s="66"/>
      <c r="K746" s="66"/>
      <c r="L746" s="66"/>
      <c r="M746" s="66"/>
      <c r="N746" s="66"/>
      <c r="O746" s="66"/>
      <c r="P746" s="66"/>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c r="CJ746" s="65"/>
      <c r="CK746" s="65"/>
      <c r="CL746" s="65"/>
      <c r="CM746" s="65"/>
      <c r="CN746" s="65"/>
      <c r="CO746" s="65"/>
      <c r="CP746" s="65"/>
      <c r="CQ746" s="65"/>
      <c r="CR746" s="65"/>
      <c r="CS746" s="65"/>
      <c r="CT746" s="65"/>
      <c r="CU746" s="65"/>
      <c r="CV746" s="65"/>
      <c r="CW746" s="65"/>
      <c r="CX746" s="65"/>
      <c r="CY746" s="65"/>
      <c r="CZ746" s="66"/>
    </row>
    <row r="747" spans="1:104" ht="14.25" customHeight="1">
      <c r="A747" s="65"/>
      <c r="B747" s="80"/>
      <c r="C747" s="66"/>
      <c r="D747" s="66"/>
      <c r="E747" s="66"/>
      <c r="F747" s="66"/>
      <c r="G747" s="66"/>
      <c r="H747" s="66"/>
      <c r="I747" s="66"/>
      <c r="J747" s="66"/>
      <c r="K747" s="66"/>
      <c r="L747" s="66"/>
      <c r="M747" s="66"/>
      <c r="N747" s="66"/>
      <c r="O747" s="66"/>
      <c r="P747" s="66"/>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c r="CJ747" s="65"/>
      <c r="CK747" s="65"/>
      <c r="CL747" s="65"/>
      <c r="CM747" s="65"/>
      <c r="CN747" s="65"/>
      <c r="CO747" s="65"/>
      <c r="CP747" s="65"/>
      <c r="CQ747" s="65"/>
      <c r="CR747" s="65"/>
      <c r="CS747" s="65"/>
      <c r="CT747" s="65"/>
      <c r="CU747" s="65"/>
      <c r="CV747" s="65"/>
      <c r="CW747" s="65"/>
      <c r="CX747" s="65"/>
      <c r="CY747" s="65"/>
      <c r="CZ747" s="66"/>
    </row>
    <row r="748" spans="1:104" ht="14.25" customHeight="1">
      <c r="A748" s="65"/>
      <c r="B748" s="80"/>
      <c r="C748" s="66"/>
      <c r="D748" s="66"/>
      <c r="E748" s="66"/>
      <c r="F748" s="66"/>
      <c r="G748" s="66"/>
      <c r="H748" s="66"/>
      <c r="I748" s="66"/>
      <c r="J748" s="66"/>
      <c r="K748" s="66"/>
      <c r="L748" s="66"/>
      <c r="M748" s="66"/>
      <c r="N748" s="66"/>
      <c r="O748" s="66"/>
      <c r="P748" s="66"/>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c r="CJ748" s="65"/>
      <c r="CK748" s="65"/>
      <c r="CL748" s="65"/>
      <c r="CM748" s="65"/>
      <c r="CN748" s="65"/>
      <c r="CO748" s="65"/>
      <c r="CP748" s="65"/>
      <c r="CQ748" s="65"/>
      <c r="CR748" s="65"/>
      <c r="CS748" s="65"/>
      <c r="CT748" s="65"/>
      <c r="CU748" s="65"/>
      <c r="CV748" s="65"/>
      <c r="CW748" s="65"/>
      <c r="CX748" s="65"/>
      <c r="CY748" s="65"/>
      <c r="CZ748" s="66"/>
    </row>
    <row r="749" spans="1:104" ht="14.25" customHeight="1">
      <c r="A749" s="65"/>
      <c r="B749" s="80"/>
      <c r="C749" s="66"/>
      <c r="D749" s="66"/>
      <c r="E749" s="66"/>
      <c r="F749" s="66"/>
      <c r="G749" s="66"/>
      <c r="H749" s="66"/>
      <c r="I749" s="66"/>
      <c r="J749" s="66"/>
      <c r="K749" s="66"/>
      <c r="L749" s="66"/>
      <c r="M749" s="66"/>
      <c r="N749" s="66"/>
      <c r="O749" s="66"/>
      <c r="P749" s="66"/>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c r="CJ749" s="65"/>
      <c r="CK749" s="65"/>
      <c r="CL749" s="65"/>
      <c r="CM749" s="65"/>
      <c r="CN749" s="65"/>
      <c r="CO749" s="65"/>
      <c r="CP749" s="65"/>
      <c r="CQ749" s="65"/>
      <c r="CR749" s="65"/>
      <c r="CS749" s="65"/>
      <c r="CT749" s="65"/>
      <c r="CU749" s="65"/>
      <c r="CV749" s="65"/>
      <c r="CW749" s="65"/>
      <c r="CX749" s="65"/>
      <c r="CY749" s="65"/>
      <c r="CZ749" s="66"/>
    </row>
    <row r="750" spans="1:104" ht="14.25" customHeight="1">
      <c r="A750" s="65"/>
      <c r="B750" s="80"/>
      <c r="C750" s="66"/>
      <c r="D750" s="66"/>
      <c r="E750" s="66"/>
      <c r="F750" s="66"/>
      <c r="G750" s="66"/>
      <c r="H750" s="66"/>
      <c r="I750" s="66"/>
      <c r="J750" s="66"/>
      <c r="K750" s="66"/>
      <c r="L750" s="66"/>
      <c r="M750" s="66"/>
      <c r="N750" s="66"/>
      <c r="O750" s="66"/>
      <c r="P750" s="66"/>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c r="CJ750" s="65"/>
      <c r="CK750" s="65"/>
      <c r="CL750" s="65"/>
      <c r="CM750" s="65"/>
      <c r="CN750" s="65"/>
      <c r="CO750" s="65"/>
      <c r="CP750" s="65"/>
      <c r="CQ750" s="65"/>
      <c r="CR750" s="65"/>
      <c r="CS750" s="65"/>
      <c r="CT750" s="65"/>
      <c r="CU750" s="65"/>
      <c r="CV750" s="65"/>
      <c r="CW750" s="65"/>
      <c r="CX750" s="65"/>
      <c r="CY750" s="65"/>
      <c r="CZ750" s="66"/>
    </row>
    <row r="751" spans="1:104" ht="14.25" customHeight="1">
      <c r="A751" s="65"/>
      <c r="B751" s="80"/>
      <c r="C751" s="66"/>
      <c r="D751" s="66"/>
      <c r="E751" s="66"/>
      <c r="F751" s="66"/>
      <c r="G751" s="66"/>
      <c r="H751" s="66"/>
      <c r="I751" s="66"/>
      <c r="J751" s="66"/>
      <c r="K751" s="66"/>
      <c r="L751" s="66"/>
      <c r="M751" s="66"/>
      <c r="N751" s="66"/>
      <c r="O751" s="66"/>
      <c r="P751" s="66"/>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c r="CJ751" s="65"/>
      <c r="CK751" s="65"/>
      <c r="CL751" s="65"/>
      <c r="CM751" s="65"/>
      <c r="CN751" s="65"/>
      <c r="CO751" s="65"/>
      <c r="CP751" s="65"/>
      <c r="CQ751" s="65"/>
      <c r="CR751" s="65"/>
      <c r="CS751" s="65"/>
      <c r="CT751" s="65"/>
      <c r="CU751" s="65"/>
      <c r="CV751" s="65"/>
      <c r="CW751" s="65"/>
      <c r="CX751" s="65"/>
      <c r="CY751" s="65"/>
      <c r="CZ751" s="66"/>
    </row>
    <row r="752" spans="1:104" ht="14.25" customHeight="1">
      <c r="A752" s="65"/>
      <c r="B752" s="80"/>
      <c r="C752" s="66"/>
      <c r="D752" s="66"/>
      <c r="E752" s="66"/>
      <c r="F752" s="66"/>
      <c r="G752" s="66"/>
      <c r="H752" s="66"/>
      <c r="I752" s="66"/>
      <c r="J752" s="66"/>
      <c r="K752" s="66"/>
      <c r="L752" s="66"/>
      <c r="M752" s="66"/>
      <c r="N752" s="66"/>
      <c r="O752" s="66"/>
      <c r="P752" s="66"/>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c r="CJ752" s="65"/>
      <c r="CK752" s="65"/>
      <c r="CL752" s="65"/>
      <c r="CM752" s="65"/>
      <c r="CN752" s="65"/>
      <c r="CO752" s="65"/>
      <c r="CP752" s="65"/>
      <c r="CQ752" s="65"/>
      <c r="CR752" s="65"/>
      <c r="CS752" s="65"/>
      <c r="CT752" s="65"/>
      <c r="CU752" s="65"/>
      <c r="CV752" s="65"/>
      <c r="CW752" s="65"/>
      <c r="CX752" s="65"/>
      <c r="CY752" s="65"/>
      <c r="CZ752" s="66"/>
    </row>
    <row r="753" spans="1:104" ht="14.25" customHeight="1">
      <c r="A753" s="65"/>
      <c r="B753" s="80"/>
      <c r="C753" s="66"/>
      <c r="D753" s="66"/>
      <c r="E753" s="66"/>
      <c r="F753" s="66"/>
      <c r="G753" s="66"/>
      <c r="H753" s="66"/>
      <c r="I753" s="66"/>
      <c r="J753" s="66"/>
      <c r="K753" s="66"/>
      <c r="L753" s="66"/>
      <c r="M753" s="66"/>
      <c r="N753" s="66"/>
      <c r="O753" s="66"/>
      <c r="P753" s="66"/>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c r="CJ753" s="65"/>
      <c r="CK753" s="65"/>
      <c r="CL753" s="65"/>
      <c r="CM753" s="65"/>
      <c r="CN753" s="65"/>
      <c r="CO753" s="65"/>
      <c r="CP753" s="65"/>
      <c r="CQ753" s="65"/>
      <c r="CR753" s="65"/>
      <c r="CS753" s="65"/>
      <c r="CT753" s="65"/>
      <c r="CU753" s="65"/>
      <c r="CV753" s="65"/>
      <c r="CW753" s="65"/>
      <c r="CX753" s="65"/>
      <c r="CY753" s="65"/>
      <c r="CZ753" s="66"/>
    </row>
    <row r="754" spans="1:104" ht="14.25" customHeight="1">
      <c r="A754" s="65"/>
      <c r="B754" s="80"/>
      <c r="C754" s="66"/>
      <c r="D754" s="66"/>
      <c r="E754" s="66"/>
      <c r="F754" s="66"/>
      <c r="G754" s="66"/>
      <c r="H754" s="66"/>
      <c r="I754" s="66"/>
      <c r="J754" s="66"/>
      <c r="K754" s="66"/>
      <c r="L754" s="66"/>
      <c r="M754" s="66"/>
      <c r="N754" s="66"/>
      <c r="O754" s="66"/>
      <c r="P754" s="66"/>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c r="CI754" s="65"/>
      <c r="CJ754" s="65"/>
      <c r="CK754" s="65"/>
      <c r="CL754" s="65"/>
      <c r="CM754" s="65"/>
      <c r="CN754" s="65"/>
      <c r="CO754" s="65"/>
      <c r="CP754" s="65"/>
      <c r="CQ754" s="65"/>
      <c r="CR754" s="65"/>
      <c r="CS754" s="65"/>
      <c r="CT754" s="65"/>
      <c r="CU754" s="65"/>
      <c r="CV754" s="65"/>
      <c r="CW754" s="65"/>
      <c r="CX754" s="65"/>
      <c r="CY754" s="65"/>
      <c r="CZ754" s="66"/>
    </row>
    <row r="755" spans="1:104" ht="14.25" customHeight="1">
      <c r="A755" s="65"/>
      <c r="B755" s="80"/>
      <c r="C755" s="66"/>
      <c r="D755" s="66"/>
      <c r="E755" s="66"/>
      <c r="F755" s="66"/>
      <c r="G755" s="66"/>
      <c r="H755" s="66"/>
      <c r="I755" s="66"/>
      <c r="J755" s="66"/>
      <c r="K755" s="66"/>
      <c r="L755" s="66"/>
      <c r="M755" s="66"/>
      <c r="N755" s="66"/>
      <c r="O755" s="66"/>
      <c r="P755" s="66"/>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c r="CI755" s="65"/>
      <c r="CJ755" s="65"/>
      <c r="CK755" s="65"/>
      <c r="CL755" s="65"/>
      <c r="CM755" s="65"/>
      <c r="CN755" s="65"/>
      <c r="CO755" s="65"/>
      <c r="CP755" s="65"/>
      <c r="CQ755" s="65"/>
      <c r="CR755" s="65"/>
      <c r="CS755" s="65"/>
      <c r="CT755" s="65"/>
      <c r="CU755" s="65"/>
      <c r="CV755" s="65"/>
      <c r="CW755" s="65"/>
      <c r="CX755" s="65"/>
      <c r="CY755" s="65"/>
      <c r="CZ755" s="66"/>
    </row>
    <row r="756" spans="1:104" ht="14.25" customHeight="1">
      <c r="A756" s="65"/>
      <c r="B756" s="80"/>
      <c r="C756" s="66"/>
      <c r="D756" s="66"/>
      <c r="E756" s="66"/>
      <c r="F756" s="66"/>
      <c r="G756" s="66"/>
      <c r="H756" s="66"/>
      <c r="I756" s="66"/>
      <c r="J756" s="66"/>
      <c r="K756" s="66"/>
      <c r="L756" s="66"/>
      <c r="M756" s="66"/>
      <c r="N756" s="66"/>
      <c r="O756" s="66"/>
      <c r="P756" s="66"/>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c r="CI756" s="65"/>
      <c r="CJ756" s="65"/>
      <c r="CK756" s="65"/>
      <c r="CL756" s="65"/>
      <c r="CM756" s="65"/>
      <c r="CN756" s="65"/>
      <c r="CO756" s="65"/>
      <c r="CP756" s="65"/>
      <c r="CQ756" s="65"/>
      <c r="CR756" s="65"/>
      <c r="CS756" s="65"/>
      <c r="CT756" s="65"/>
      <c r="CU756" s="65"/>
      <c r="CV756" s="65"/>
      <c r="CW756" s="65"/>
      <c r="CX756" s="65"/>
      <c r="CY756" s="65"/>
      <c r="CZ756" s="66"/>
    </row>
    <row r="757" spans="1:104" ht="14.25" customHeight="1">
      <c r="A757" s="65"/>
      <c r="B757" s="80"/>
      <c r="C757" s="66"/>
      <c r="D757" s="66"/>
      <c r="E757" s="66"/>
      <c r="F757" s="66"/>
      <c r="G757" s="66"/>
      <c r="H757" s="66"/>
      <c r="I757" s="66"/>
      <c r="J757" s="66"/>
      <c r="K757" s="66"/>
      <c r="L757" s="66"/>
      <c r="M757" s="66"/>
      <c r="N757" s="66"/>
      <c r="O757" s="66"/>
      <c r="P757" s="66"/>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c r="CD757" s="65"/>
      <c r="CE757" s="65"/>
      <c r="CF757" s="65"/>
      <c r="CG757" s="65"/>
      <c r="CH757" s="65"/>
      <c r="CI757" s="65"/>
      <c r="CJ757" s="65"/>
      <c r="CK757" s="65"/>
      <c r="CL757" s="65"/>
      <c r="CM757" s="65"/>
      <c r="CN757" s="65"/>
      <c r="CO757" s="65"/>
      <c r="CP757" s="65"/>
      <c r="CQ757" s="65"/>
      <c r="CR757" s="65"/>
      <c r="CS757" s="65"/>
      <c r="CT757" s="65"/>
      <c r="CU757" s="65"/>
      <c r="CV757" s="65"/>
      <c r="CW757" s="65"/>
      <c r="CX757" s="65"/>
      <c r="CY757" s="65"/>
      <c r="CZ757" s="66"/>
    </row>
    <row r="758" spans="1:104" ht="14.25" customHeight="1">
      <c r="A758" s="65"/>
      <c r="B758" s="80"/>
      <c r="C758" s="66"/>
      <c r="D758" s="66"/>
      <c r="E758" s="66"/>
      <c r="F758" s="66"/>
      <c r="G758" s="66"/>
      <c r="H758" s="66"/>
      <c r="I758" s="66"/>
      <c r="J758" s="66"/>
      <c r="K758" s="66"/>
      <c r="L758" s="66"/>
      <c r="M758" s="66"/>
      <c r="N758" s="66"/>
      <c r="O758" s="66"/>
      <c r="P758" s="66"/>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c r="BE758" s="65"/>
      <c r="BF758" s="65"/>
      <c r="BG758" s="65"/>
      <c r="BH758" s="65"/>
      <c r="BI758" s="65"/>
      <c r="BJ758" s="65"/>
      <c r="BK758" s="65"/>
      <c r="BL758" s="65"/>
      <c r="BM758" s="65"/>
      <c r="BN758" s="65"/>
      <c r="BO758" s="65"/>
      <c r="BP758" s="65"/>
      <c r="BQ758" s="65"/>
      <c r="BR758" s="65"/>
      <c r="BS758" s="65"/>
      <c r="BT758" s="65"/>
      <c r="BU758" s="65"/>
      <c r="BV758" s="65"/>
      <c r="BW758" s="65"/>
      <c r="BX758" s="65"/>
      <c r="BY758" s="65"/>
      <c r="BZ758" s="65"/>
      <c r="CA758" s="65"/>
      <c r="CB758" s="65"/>
      <c r="CC758" s="65"/>
      <c r="CD758" s="65"/>
      <c r="CE758" s="65"/>
      <c r="CF758" s="65"/>
      <c r="CG758" s="65"/>
      <c r="CH758" s="65"/>
      <c r="CI758" s="65"/>
      <c r="CJ758" s="65"/>
      <c r="CK758" s="65"/>
      <c r="CL758" s="65"/>
      <c r="CM758" s="65"/>
      <c r="CN758" s="65"/>
      <c r="CO758" s="65"/>
      <c r="CP758" s="65"/>
      <c r="CQ758" s="65"/>
      <c r="CR758" s="65"/>
      <c r="CS758" s="65"/>
      <c r="CT758" s="65"/>
      <c r="CU758" s="65"/>
      <c r="CV758" s="65"/>
      <c r="CW758" s="65"/>
      <c r="CX758" s="65"/>
      <c r="CY758" s="65"/>
      <c r="CZ758" s="66"/>
    </row>
    <row r="759" spans="1:104" ht="14.25" customHeight="1">
      <c r="A759" s="65"/>
      <c r="B759" s="80"/>
      <c r="C759" s="66"/>
      <c r="D759" s="66"/>
      <c r="E759" s="66"/>
      <c r="F759" s="66"/>
      <c r="G759" s="66"/>
      <c r="H759" s="66"/>
      <c r="I759" s="66"/>
      <c r="J759" s="66"/>
      <c r="K759" s="66"/>
      <c r="L759" s="66"/>
      <c r="M759" s="66"/>
      <c r="N759" s="66"/>
      <c r="O759" s="66"/>
      <c r="P759" s="66"/>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c r="BE759" s="65"/>
      <c r="BF759" s="65"/>
      <c r="BG759" s="65"/>
      <c r="BH759" s="65"/>
      <c r="BI759" s="65"/>
      <c r="BJ759" s="65"/>
      <c r="BK759" s="65"/>
      <c r="BL759" s="65"/>
      <c r="BM759" s="65"/>
      <c r="BN759" s="65"/>
      <c r="BO759" s="65"/>
      <c r="BP759" s="65"/>
      <c r="BQ759" s="65"/>
      <c r="BR759" s="65"/>
      <c r="BS759" s="65"/>
      <c r="BT759" s="65"/>
      <c r="BU759" s="65"/>
      <c r="BV759" s="65"/>
      <c r="BW759" s="65"/>
      <c r="BX759" s="65"/>
      <c r="BY759" s="65"/>
      <c r="BZ759" s="65"/>
      <c r="CA759" s="65"/>
      <c r="CB759" s="65"/>
      <c r="CC759" s="65"/>
      <c r="CD759" s="65"/>
      <c r="CE759" s="65"/>
      <c r="CF759" s="65"/>
      <c r="CG759" s="65"/>
      <c r="CH759" s="65"/>
      <c r="CI759" s="65"/>
      <c r="CJ759" s="65"/>
      <c r="CK759" s="65"/>
      <c r="CL759" s="65"/>
      <c r="CM759" s="65"/>
      <c r="CN759" s="65"/>
      <c r="CO759" s="65"/>
      <c r="CP759" s="65"/>
      <c r="CQ759" s="65"/>
      <c r="CR759" s="65"/>
      <c r="CS759" s="65"/>
      <c r="CT759" s="65"/>
      <c r="CU759" s="65"/>
      <c r="CV759" s="65"/>
      <c r="CW759" s="65"/>
      <c r="CX759" s="65"/>
      <c r="CY759" s="65"/>
      <c r="CZ759" s="66"/>
    </row>
    <row r="760" spans="1:104" ht="14.25" customHeight="1">
      <c r="A760" s="65"/>
      <c r="B760" s="80"/>
      <c r="C760" s="66"/>
      <c r="D760" s="66"/>
      <c r="E760" s="66"/>
      <c r="F760" s="66"/>
      <c r="G760" s="66"/>
      <c r="H760" s="66"/>
      <c r="I760" s="66"/>
      <c r="J760" s="66"/>
      <c r="K760" s="66"/>
      <c r="L760" s="66"/>
      <c r="M760" s="66"/>
      <c r="N760" s="66"/>
      <c r="O760" s="66"/>
      <c r="P760" s="66"/>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c r="BE760" s="65"/>
      <c r="BF760" s="65"/>
      <c r="BG760" s="65"/>
      <c r="BH760" s="65"/>
      <c r="BI760" s="65"/>
      <c r="BJ760" s="65"/>
      <c r="BK760" s="65"/>
      <c r="BL760" s="65"/>
      <c r="BM760" s="65"/>
      <c r="BN760" s="65"/>
      <c r="BO760" s="65"/>
      <c r="BP760" s="65"/>
      <c r="BQ760" s="65"/>
      <c r="BR760" s="65"/>
      <c r="BS760" s="65"/>
      <c r="BT760" s="65"/>
      <c r="BU760" s="65"/>
      <c r="BV760" s="65"/>
      <c r="BW760" s="65"/>
      <c r="BX760" s="65"/>
      <c r="BY760" s="65"/>
      <c r="BZ760" s="65"/>
      <c r="CA760" s="65"/>
      <c r="CB760" s="65"/>
      <c r="CC760" s="65"/>
      <c r="CD760" s="65"/>
      <c r="CE760" s="65"/>
      <c r="CF760" s="65"/>
      <c r="CG760" s="65"/>
      <c r="CH760" s="65"/>
      <c r="CI760" s="65"/>
      <c r="CJ760" s="65"/>
      <c r="CK760" s="65"/>
      <c r="CL760" s="65"/>
      <c r="CM760" s="65"/>
      <c r="CN760" s="65"/>
      <c r="CO760" s="65"/>
      <c r="CP760" s="65"/>
      <c r="CQ760" s="65"/>
      <c r="CR760" s="65"/>
      <c r="CS760" s="65"/>
      <c r="CT760" s="65"/>
      <c r="CU760" s="65"/>
      <c r="CV760" s="65"/>
      <c r="CW760" s="65"/>
      <c r="CX760" s="65"/>
      <c r="CY760" s="65"/>
      <c r="CZ760" s="66"/>
    </row>
    <row r="761" spans="1:104" ht="14.25" customHeight="1">
      <c r="A761" s="65"/>
      <c r="B761" s="80"/>
      <c r="C761" s="66"/>
      <c r="D761" s="66"/>
      <c r="E761" s="66"/>
      <c r="F761" s="66"/>
      <c r="G761" s="66"/>
      <c r="H761" s="66"/>
      <c r="I761" s="66"/>
      <c r="J761" s="66"/>
      <c r="K761" s="66"/>
      <c r="L761" s="66"/>
      <c r="M761" s="66"/>
      <c r="N761" s="66"/>
      <c r="O761" s="66"/>
      <c r="P761" s="66"/>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c r="BE761" s="65"/>
      <c r="BF761" s="65"/>
      <c r="BG761" s="65"/>
      <c r="BH761" s="65"/>
      <c r="BI761" s="65"/>
      <c r="BJ761" s="65"/>
      <c r="BK761" s="65"/>
      <c r="BL761" s="65"/>
      <c r="BM761" s="65"/>
      <c r="BN761" s="65"/>
      <c r="BO761" s="65"/>
      <c r="BP761" s="65"/>
      <c r="BQ761" s="65"/>
      <c r="BR761" s="65"/>
      <c r="BS761" s="65"/>
      <c r="BT761" s="65"/>
      <c r="BU761" s="65"/>
      <c r="BV761" s="65"/>
      <c r="BW761" s="65"/>
      <c r="BX761" s="65"/>
      <c r="BY761" s="65"/>
      <c r="BZ761" s="65"/>
      <c r="CA761" s="65"/>
      <c r="CB761" s="65"/>
      <c r="CC761" s="65"/>
      <c r="CD761" s="65"/>
      <c r="CE761" s="65"/>
      <c r="CF761" s="65"/>
      <c r="CG761" s="65"/>
      <c r="CH761" s="65"/>
      <c r="CI761" s="65"/>
      <c r="CJ761" s="65"/>
      <c r="CK761" s="65"/>
      <c r="CL761" s="65"/>
      <c r="CM761" s="65"/>
      <c r="CN761" s="65"/>
      <c r="CO761" s="65"/>
      <c r="CP761" s="65"/>
      <c r="CQ761" s="65"/>
      <c r="CR761" s="65"/>
      <c r="CS761" s="65"/>
      <c r="CT761" s="65"/>
      <c r="CU761" s="65"/>
      <c r="CV761" s="65"/>
      <c r="CW761" s="65"/>
      <c r="CX761" s="65"/>
      <c r="CY761" s="65"/>
      <c r="CZ761" s="66"/>
    </row>
    <row r="762" spans="1:104" ht="14.25" customHeight="1">
      <c r="A762" s="65"/>
      <c r="B762" s="80"/>
      <c r="C762" s="66"/>
      <c r="D762" s="66"/>
      <c r="E762" s="66"/>
      <c r="F762" s="66"/>
      <c r="G762" s="66"/>
      <c r="H762" s="66"/>
      <c r="I762" s="66"/>
      <c r="J762" s="66"/>
      <c r="K762" s="66"/>
      <c r="L762" s="66"/>
      <c r="M762" s="66"/>
      <c r="N762" s="66"/>
      <c r="O762" s="66"/>
      <c r="P762" s="66"/>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c r="BH762" s="65"/>
      <c r="BI762" s="65"/>
      <c r="BJ762" s="65"/>
      <c r="BK762" s="65"/>
      <c r="BL762" s="65"/>
      <c r="BM762" s="65"/>
      <c r="BN762" s="65"/>
      <c r="BO762" s="65"/>
      <c r="BP762" s="65"/>
      <c r="BQ762" s="65"/>
      <c r="BR762" s="65"/>
      <c r="BS762" s="65"/>
      <c r="BT762" s="65"/>
      <c r="BU762" s="65"/>
      <c r="BV762" s="65"/>
      <c r="BW762" s="65"/>
      <c r="BX762" s="65"/>
      <c r="BY762" s="65"/>
      <c r="BZ762" s="65"/>
      <c r="CA762" s="65"/>
      <c r="CB762" s="65"/>
      <c r="CC762" s="65"/>
      <c r="CD762" s="65"/>
      <c r="CE762" s="65"/>
      <c r="CF762" s="65"/>
      <c r="CG762" s="65"/>
      <c r="CH762" s="65"/>
      <c r="CI762" s="65"/>
      <c r="CJ762" s="65"/>
      <c r="CK762" s="65"/>
      <c r="CL762" s="65"/>
      <c r="CM762" s="65"/>
      <c r="CN762" s="65"/>
      <c r="CO762" s="65"/>
      <c r="CP762" s="65"/>
      <c r="CQ762" s="65"/>
      <c r="CR762" s="65"/>
      <c r="CS762" s="65"/>
      <c r="CT762" s="65"/>
      <c r="CU762" s="65"/>
      <c r="CV762" s="65"/>
      <c r="CW762" s="65"/>
      <c r="CX762" s="65"/>
      <c r="CY762" s="65"/>
      <c r="CZ762" s="66"/>
    </row>
    <row r="763" spans="1:104" ht="14.25" customHeight="1">
      <c r="A763" s="65"/>
      <c r="B763" s="80"/>
      <c r="C763" s="66"/>
      <c r="D763" s="66"/>
      <c r="E763" s="66"/>
      <c r="F763" s="66"/>
      <c r="G763" s="66"/>
      <c r="H763" s="66"/>
      <c r="I763" s="66"/>
      <c r="J763" s="66"/>
      <c r="K763" s="66"/>
      <c r="L763" s="66"/>
      <c r="M763" s="66"/>
      <c r="N763" s="66"/>
      <c r="O763" s="66"/>
      <c r="P763" s="66"/>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c r="BH763" s="65"/>
      <c r="BI763" s="65"/>
      <c r="BJ763" s="65"/>
      <c r="BK763" s="65"/>
      <c r="BL763" s="65"/>
      <c r="BM763" s="65"/>
      <c r="BN763" s="65"/>
      <c r="BO763" s="65"/>
      <c r="BP763" s="65"/>
      <c r="BQ763" s="65"/>
      <c r="BR763" s="65"/>
      <c r="BS763" s="65"/>
      <c r="BT763" s="65"/>
      <c r="BU763" s="65"/>
      <c r="BV763" s="65"/>
      <c r="BW763" s="65"/>
      <c r="BX763" s="65"/>
      <c r="BY763" s="65"/>
      <c r="BZ763" s="65"/>
      <c r="CA763" s="65"/>
      <c r="CB763" s="65"/>
      <c r="CC763" s="65"/>
      <c r="CD763" s="65"/>
      <c r="CE763" s="65"/>
      <c r="CF763" s="65"/>
      <c r="CG763" s="65"/>
      <c r="CH763" s="65"/>
      <c r="CI763" s="65"/>
      <c r="CJ763" s="65"/>
      <c r="CK763" s="65"/>
      <c r="CL763" s="65"/>
      <c r="CM763" s="65"/>
      <c r="CN763" s="65"/>
      <c r="CO763" s="65"/>
      <c r="CP763" s="65"/>
      <c r="CQ763" s="65"/>
      <c r="CR763" s="65"/>
      <c r="CS763" s="65"/>
      <c r="CT763" s="65"/>
      <c r="CU763" s="65"/>
      <c r="CV763" s="65"/>
      <c r="CW763" s="65"/>
      <c r="CX763" s="65"/>
      <c r="CY763" s="65"/>
      <c r="CZ763" s="66"/>
    </row>
    <row r="764" spans="1:104" ht="14.25" customHeight="1">
      <c r="A764" s="65"/>
      <c r="B764" s="80"/>
      <c r="C764" s="66"/>
      <c r="D764" s="66"/>
      <c r="E764" s="66"/>
      <c r="F764" s="66"/>
      <c r="G764" s="66"/>
      <c r="H764" s="66"/>
      <c r="I764" s="66"/>
      <c r="J764" s="66"/>
      <c r="K764" s="66"/>
      <c r="L764" s="66"/>
      <c r="M764" s="66"/>
      <c r="N764" s="66"/>
      <c r="O764" s="66"/>
      <c r="P764" s="66"/>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c r="BH764" s="65"/>
      <c r="BI764" s="65"/>
      <c r="BJ764" s="65"/>
      <c r="BK764" s="65"/>
      <c r="BL764" s="65"/>
      <c r="BM764" s="65"/>
      <c r="BN764" s="65"/>
      <c r="BO764" s="65"/>
      <c r="BP764" s="65"/>
      <c r="BQ764" s="65"/>
      <c r="BR764" s="65"/>
      <c r="BS764" s="65"/>
      <c r="BT764" s="65"/>
      <c r="BU764" s="65"/>
      <c r="BV764" s="65"/>
      <c r="BW764" s="65"/>
      <c r="BX764" s="65"/>
      <c r="BY764" s="65"/>
      <c r="BZ764" s="65"/>
      <c r="CA764" s="65"/>
      <c r="CB764" s="65"/>
      <c r="CC764" s="65"/>
      <c r="CD764" s="65"/>
      <c r="CE764" s="65"/>
      <c r="CF764" s="65"/>
      <c r="CG764" s="65"/>
      <c r="CH764" s="65"/>
      <c r="CI764" s="65"/>
      <c r="CJ764" s="65"/>
      <c r="CK764" s="65"/>
      <c r="CL764" s="65"/>
      <c r="CM764" s="65"/>
      <c r="CN764" s="65"/>
      <c r="CO764" s="65"/>
      <c r="CP764" s="65"/>
      <c r="CQ764" s="65"/>
      <c r="CR764" s="65"/>
      <c r="CS764" s="65"/>
      <c r="CT764" s="65"/>
      <c r="CU764" s="65"/>
      <c r="CV764" s="65"/>
      <c r="CW764" s="65"/>
      <c r="CX764" s="65"/>
      <c r="CY764" s="65"/>
      <c r="CZ764" s="66"/>
    </row>
    <row r="765" spans="1:104" ht="14.25" customHeight="1">
      <c r="A765" s="65"/>
      <c r="B765" s="80"/>
      <c r="C765" s="66"/>
      <c r="D765" s="66"/>
      <c r="E765" s="66"/>
      <c r="F765" s="66"/>
      <c r="G765" s="66"/>
      <c r="H765" s="66"/>
      <c r="I765" s="66"/>
      <c r="J765" s="66"/>
      <c r="K765" s="66"/>
      <c r="L765" s="66"/>
      <c r="M765" s="66"/>
      <c r="N765" s="66"/>
      <c r="O765" s="66"/>
      <c r="P765" s="66"/>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c r="BE765" s="65"/>
      <c r="BF765" s="65"/>
      <c r="BG765" s="65"/>
      <c r="BH765" s="65"/>
      <c r="BI765" s="65"/>
      <c r="BJ765" s="65"/>
      <c r="BK765" s="65"/>
      <c r="BL765" s="65"/>
      <c r="BM765" s="65"/>
      <c r="BN765" s="65"/>
      <c r="BO765" s="65"/>
      <c r="BP765" s="65"/>
      <c r="BQ765" s="65"/>
      <c r="BR765" s="65"/>
      <c r="BS765" s="65"/>
      <c r="BT765" s="65"/>
      <c r="BU765" s="65"/>
      <c r="BV765" s="65"/>
      <c r="BW765" s="65"/>
      <c r="BX765" s="65"/>
      <c r="BY765" s="65"/>
      <c r="BZ765" s="65"/>
      <c r="CA765" s="65"/>
      <c r="CB765" s="65"/>
      <c r="CC765" s="65"/>
      <c r="CD765" s="65"/>
      <c r="CE765" s="65"/>
      <c r="CF765" s="65"/>
      <c r="CG765" s="65"/>
      <c r="CH765" s="65"/>
      <c r="CI765" s="65"/>
      <c r="CJ765" s="65"/>
      <c r="CK765" s="65"/>
      <c r="CL765" s="65"/>
      <c r="CM765" s="65"/>
      <c r="CN765" s="65"/>
      <c r="CO765" s="65"/>
      <c r="CP765" s="65"/>
      <c r="CQ765" s="65"/>
      <c r="CR765" s="65"/>
      <c r="CS765" s="65"/>
      <c r="CT765" s="65"/>
      <c r="CU765" s="65"/>
      <c r="CV765" s="65"/>
      <c r="CW765" s="65"/>
      <c r="CX765" s="65"/>
      <c r="CY765" s="65"/>
      <c r="CZ765" s="66"/>
    </row>
    <row r="766" spans="1:104" ht="14.25" customHeight="1">
      <c r="A766" s="65"/>
      <c r="B766" s="80"/>
      <c r="C766" s="66"/>
      <c r="D766" s="66"/>
      <c r="E766" s="66"/>
      <c r="F766" s="66"/>
      <c r="G766" s="66"/>
      <c r="H766" s="66"/>
      <c r="I766" s="66"/>
      <c r="J766" s="66"/>
      <c r="K766" s="66"/>
      <c r="L766" s="66"/>
      <c r="M766" s="66"/>
      <c r="N766" s="66"/>
      <c r="O766" s="66"/>
      <c r="P766" s="66"/>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c r="BH766" s="65"/>
      <c r="BI766" s="65"/>
      <c r="BJ766" s="65"/>
      <c r="BK766" s="65"/>
      <c r="BL766" s="65"/>
      <c r="BM766" s="65"/>
      <c r="BN766" s="65"/>
      <c r="BO766" s="65"/>
      <c r="BP766" s="65"/>
      <c r="BQ766" s="65"/>
      <c r="BR766" s="65"/>
      <c r="BS766" s="65"/>
      <c r="BT766" s="65"/>
      <c r="BU766" s="65"/>
      <c r="BV766" s="65"/>
      <c r="BW766" s="65"/>
      <c r="BX766" s="65"/>
      <c r="BY766" s="65"/>
      <c r="BZ766" s="65"/>
      <c r="CA766" s="65"/>
      <c r="CB766" s="65"/>
      <c r="CC766" s="65"/>
      <c r="CD766" s="65"/>
      <c r="CE766" s="65"/>
      <c r="CF766" s="65"/>
      <c r="CG766" s="65"/>
      <c r="CH766" s="65"/>
      <c r="CI766" s="65"/>
      <c r="CJ766" s="65"/>
      <c r="CK766" s="65"/>
      <c r="CL766" s="65"/>
      <c r="CM766" s="65"/>
      <c r="CN766" s="65"/>
      <c r="CO766" s="65"/>
      <c r="CP766" s="65"/>
      <c r="CQ766" s="65"/>
      <c r="CR766" s="65"/>
      <c r="CS766" s="65"/>
      <c r="CT766" s="65"/>
      <c r="CU766" s="65"/>
      <c r="CV766" s="65"/>
      <c r="CW766" s="65"/>
      <c r="CX766" s="65"/>
      <c r="CY766" s="65"/>
      <c r="CZ766" s="66"/>
    </row>
    <row r="767" spans="1:104" ht="14.25" customHeight="1">
      <c r="A767" s="65"/>
      <c r="B767" s="80"/>
      <c r="C767" s="66"/>
      <c r="D767" s="66"/>
      <c r="E767" s="66"/>
      <c r="F767" s="66"/>
      <c r="G767" s="66"/>
      <c r="H767" s="66"/>
      <c r="I767" s="66"/>
      <c r="J767" s="66"/>
      <c r="K767" s="66"/>
      <c r="L767" s="66"/>
      <c r="M767" s="66"/>
      <c r="N767" s="66"/>
      <c r="O767" s="66"/>
      <c r="P767" s="66"/>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c r="BE767" s="65"/>
      <c r="BF767" s="65"/>
      <c r="BG767" s="65"/>
      <c r="BH767" s="65"/>
      <c r="BI767" s="65"/>
      <c r="BJ767" s="65"/>
      <c r="BK767" s="65"/>
      <c r="BL767" s="65"/>
      <c r="BM767" s="65"/>
      <c r="BN767" s="65"/>
      <c r="BO767" s="65"/>
      <c r="BP767" s="65"/>
      <c r="BQ767" s="65"/>
      <c r="BR767" s="65"/>
      <c r="BS767" s="65"/>
      <c r="BT767" s="65"/>
      <c r="BU767" s="65"/>
      <c r="BV767" s="65"/>
      <c r="BW767" s="65"/>
      <c r="BX767" s="65"/>
      <c r="BY767" s="65"/>
      <c r="BZ767" s="65"/>
      <c r="CA767" s="65"/>
      <c r="CB767" s="65"/>
      <c r="CC767" s="65"/>
      <c r="CD767" s="65"/>
      <c r="CE767" s="65"/>
      <c r="CF767" s="65"/>
      <c r="CG767" s="65"/>
      <c r="CH767" s="65"/>
      <c r="CI767" s="65"/>
      <c r="CJ767" s="65"/>
      <c r="CK767" s="65"/>
      <c r="CL767" s="65"/>
      <c r="CM767" s="65"/>
      <c r="CN767" s="65"/>
      <c r="CO767" s="65"/>
      <c r="CP767" s="65"/>
      <c r="CQ767" s="65"/>
      <c r="CR767" s="65"/>
      <c r="CS767" s="65"/>
      <c r="CT767" s="65"/>
      <c r="CU767" s="65"/>
      <c r="CV767" s="65"/>
      <c r="CW767" s="65"/>
      <c r="CX767" s="65"/>
      <c r="CY767" s="65"/>
      <c r="CZ767" s="66"/>
    </row>
    <row r="768" spans="1:104" ht="14.25" customHeight="1">
      <c r="A768" s="65"/>
      <c r="B768" s="80"/>
      <c r="C768" s="66"/>
      <c r="D768" s="66"/>
      <c r="E768" s="66"/>
      <c r="F768" s="66"/>
      <c r="G768" s="66"/>
      <c r="H768" s="66"/>
      <c r="I768" s="66"/>
      <c r="J768" s="66"/>
      <c r="K768" s="66"/>
      <c r="L768" s="66"/>
      <c r="M768" s="66"/>
      <c r="N768" s="66"/>
      <c r="O768" s="66"/>
      <c r="P768" s="66"/>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c r="BH768" s="65"/>
      <c r="BI768" s="65"/>
      <c r="BJ768" s="65"/>
      <c r="BK768" s="65"/>
      <c r="BL768" s="65"/>
      <c r="BM768" s="65"/>
      <c r="BN768" s="65"/>
      <c r="BO768" s="65"/>
      <c r="BP768" s="65"/>
      <c r="BQ768" s="65"/>
      <c r="BR768" s="65"/>
      <c r="BS768" s="65"/>
      <c r="BT768" s="65"/>
      <c r="BU768" s="65"/>
      <c r="BV768" s="65"/>
      <c r="BW768" s="65"/>
      <c r="BX768" s="65"/>
      <c r="BY768" s="65"/>
      <c r="BZ768" s="65"/>
      <c r="CA768" s="65"/>
      <c r="CB768" s="65"/>
      <c r="CC768" s="65"/>
      <c r="CD768" s="65"/>
      <c r="CE768" s="65"/>
      <c r="CF768" s="65"/>
      <c r="CG768" s="65"/>
      <c r="CH768" s="65"/>
      <c r="CI768" s="65"/>
      <c r="CJ768" s="65"/>
      <c r="CK768" s="65"/>
      <c r="CL768" s="65"/>
      <c r="CM768" s="65"/>
      <c r="CN768" s="65"/>
      <c r="CO768" s="65"/>
      <c r="CP768" s="65"/>
      <c r="CQ768" s="65"/>
      <c r="CR768" s="65"/>
      <c r="CS768" s="65"/>
      <c r="CT768" s="65"/>
      <c r="CU768" s="65"/>
      <c r="CV768" s="65"/>
      <c r="CW768" s="65"/>
      <c r="CX768" s="65"/>
      <c r="CY768" s="65"/>
      <c r="CZ768" s="66"/>
    </row>
    <row r="769" spans="1:104" ht="14.25" customHeight="1">
      <c r="A769" s="65"/>
      <c r="B769" s="80"/>
      <c r="C769" s="66"/>
      <c r="D769" s="66"/>
      <c r="E769" s="66"/>
      <c r="F769" s="66"/>
      <c r="G769" s="66"/>
      <c r="H769" s="66"/>
      <c r="I769" s="66"/>
      <c r="J769" s="66"/>
      <c r="K769" s="66"/>
      <c r="L769" s="66"/>
      <c r="M769" s="66"/>
      <c r="N769" s="66"/>
      <c r="O769" s="66"/>
      <c r="P769" s="66"/>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c r="BE769" s="65"/>
      <c r="BF769" s="65"/>
      <c r="BG769" s="65"/>
      <c r="BH769" s="65"/>
      <c r="BI769" s="65"/>
      <c r="BJ769" s="65"/>
      <c r="BK769" s="65"/>
      <c r="BL769" s="65"/>
      <c r="BM769" s="65"/>
      <c r="BN769" s="65"/>
      <c r="BO769" s="65"/>
      <c r="BP769" s="65"/>
      <c r="BQ769" s="65"/>
      <c r="BR769" s="65"/>
      <c r="BS769" s="65"/>
      <c r="BT769" s="65"/>
      <c r="BU769" s="65"/>
      <c r="BV769" s="65"/>
      <c r="BW769" s="65"/>
      <c r="BX769" s="65"/>
      <c r="BY769" s="65"/>
      <c r="BZ769" s="65"/>
      <c r="CA769" s="65"/>
      <c r="CB769" s="65"/>
      <c r="CC769" s="65"/>
      <c r="CD769" s="65"/>
      <c r="CE769" s="65"/>
      <c r="CF769" s="65"/>
      <c r="CG769" s="65"/>
      <c r="CH769" s="65"/>
      <c r="CI769" s="65"/>
      <c r="CJ769" s="65"/>
      <c r="CK769" s="65"/>
      <c r="CL769" s="65"/>
      <c r="CM769" s="65"/>
      <c r="CN769" s="65"/>
      <c r="CO769" s="65"/>
      <c r="CP769" s="65"/>
      <c r="CQ769" s="65"/>
      <c r="CR769" s="65"/>
      <c r="CS769" s="65"/>
      <c r="CT769" s="65"/>
      <c r="CU769" s="65"/>
      <c r="CV769" s="65"/>
      <c r="CW769" s="65"/>
      <c r="CX769" s="65"/>
      <c r="CY769" s="65"/>
      <c r="CZ769" s="66"/>
    </row>
    <row r="770" spans="1:104" ht="14.25" customHeight="1">
      <c r="A770" s="65"/>
      <c r="B770" s="80"/>
      <c r="C770" s="66"/>
      <c r="D770" s="66"/>
      <c r="E770" s="66"/>
      <c r="F770" s="66"/>
      <c r="G770" s="66"/>
      <c r="H770" s="66"/>
      <c r="I770" s="66"/>
      <c r="J770" s="66"/>
      <c r="K770" s="66"/>
      <c r="L770" s="66"/>
      <c r="M770" s="66"/>
      <c r="N770" s="66"/>
      <c r="O770" s="66"/>
      <c r="P770" s="66"/>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c r="BE770" s="65"/>
      <c r="BF770" s="65"/>
      <c r="BG770" s="65"/>
      <c r="BH770" s="65"/>
      <c r="BI770" s="65"/>
      <c r="BJ770" s="65"/>
      <c r="BK770" s="65"/>
      <c r="BL770" s="65"/>
      <c r="BM770" s="65"/>
      <c r="BN770" s="65"/>
      <c r="BO770" s="65"/>
      <c r="BP770" s="65"/>
      <c r="BQ770" s="65"/>
      <c r="BR770" s="65"/>
      <c r="BS770" s="65"/>
      <c r="BT770" s="65"/>
      <c r="BU770" s="65"/>
      <c r="BV770" s="65"/>
      <c r="BW770" s="65"/>
      <c r="BX770" s="65"/>
      <c r="BY770" s="65"/>
      <c r="BZ770" s="65"/>
      <c r="CA770" s="65"/>
      <c r="CB770" s="65"/>
      <c r="CC770" s="65"/>
      <c r="CD770" s="65"/>
      <c r="CE770" s="65"/>
      <c r="CF770" s="65"/>
      <c r="CG770" s="65"/>
      <c r="CH770" s="65"/>
      <c r="CI770" s="65"/>
      <c r="CJ770" s="65"/>
      <c r="CK770" s="65"/>
      <c r="CL770" s="65"/>
      <c r="CM770" s="65"/>
      <c r="CN770" s="65"/>
      <c r="CO770" s="65"/>
      <c r="CP770" s="65"/>
      <c r="CQ770" s="65"/>
      <c r="CR770" s="65"/>
      <c r="CS770" s="65"/>
      <c r="CT770" s="65"/>
      <c r="CU770" s="65"/>
      <c r="CV770" s="65"/>
      <c r="CW770" s="65"/>
      <c r="CX770" s="65"/>
      <c r="CY770" s="65"/>
      <c r="CZ770" s="66"/>
    </row>
    <row r="771" spans="1:104" ht="14.25" customHeight="1">
      <c r="A771" s="65"/>
      <c r="B771" s="80"/>
      <c r="C771" s="66"/>
      <c r="D771" s="66"/>
      <c r="E771" s="66"/>
      <c r="F771" s="66"/>
      <c r="G771" s="66"/>
      <c r="H771" s="66"/>
      <c r="I771" s="66"/>
      <c r="J771" s="66"/>
      <c r="K771" s="66"/>
      <c r="L771" s="66"/>
      <c r="M771" s="66"/>
      <c r="N771" s="66"/>
      <c r="O771" s="66"/>
      <c r="P771" s="66"/>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c r="BE771" s="65"/>
      <c r="BF771" s="65"/>
      <c r="BG771" s="65"/>
      <c r="BH771" s="65"/>
      <c r="BI771" s="65"/>
      <c r="BJ771" s="65"/>
      <c r="BK771" s="65"/>
      <c r="BL771" s="65"/>
      <c r="BM771" s="65"/>
      <c r="BN771" s="65"/>
      <c r="BO771" s="65"/>
      <c r="BP771" s="65"/>
      <c r="BQ771" s="65"/>
      <c r="BR771" s="65"/>
      <c r="BS771" s="65"/>
      <c r="BT771" s="65"/>
      <c r="BU771" s="65"/>
      <c r="BV771" s="65"/>
      <c r="BW771" s="65"/>
      <c r="BX771" s="65"/>
      <c r="BY771" s="65"/>
      <c r="BZ771" s="65"/>
      <c r="CA771" s="65"/>
      <c r="CB771" s="65"/>
      <c r="CC771" s="65"/>
      <c r="CD771" s="65"/>
      <c r="CE771" s="65"/>
      <c r="CF771" s="65"/>
      <c r="CG771" s="65"/>
      <c r="CH771" s="65"/>
      <c r="CI771" s="65"/>
      <c r="CJ771" s="65"/>
      <c r="CK771" s="65"/>
      <c r="CL771" s="65"/>
      <c r="CM771" s="65"/>
      <c r="CN771" s="65"/>
      <c r="CO771" s="65"/>
      <c r="CP771" s="65"/>
      <c r="CQ771" s="65"/>
      <c r="CR771" s="65"/>
      <c r="CS771" s="65"/>
      <c r="CT771" s="65"/>
      <c r="CU771" s="65"/>
      <c r="CV771" s="65"/>
      <c r="CW771" s="65"/>
      <c r="CX771" s="65"/>
      <c r="CY771" s="65"/>
      <c r="CZ771" s="66"/>
    </row>
    <row r="772" spans="1:104" ht="14.25" customHeight="1">
      <c r="A772" s="65"/>
      <c r="B772" s="80"/>
      <c r="C772" s="66"/>
      <c r="D772" s="66"/>
      <c r="E772" s="66"/>
      <c r="F772" s="66"/>
      <c r="G772" s="66"/>
      <c r="H772" s="66"/>
      <c r="I772" s="66"/>
      <c r="J772" s="66"/>
      <c r="K772" s="66"/>
      <c r="L772" s="66"/>
      <c r="M772" s="66"/>
      <c r="N772" s="66"/>
      <c r="O772" s="66"/>
      <c r="P772" s="66"/>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c r="BE772" s="65"/>
      <c r="BF772" s="65"/>
      <c r="BG772" s="65"/>
      <c r="BH772" s="65"/>
      <c r="BI772" s="65"/>
      <c r="BJ772" s="65"/>
      <c r="BK772" s="65"/>
      <c r="BL772" s="65"/>
      <c r="BM772" s="65"/>
      <c r="BN772" s="65"/>
      <c r="BO772" s="65"/>
      <c r="BP772" s="65"/>
      <c r="BQ772" s="65"/>
      <c r="BR772" s="65"/>
      <c r="BS772" s="65"/>
      <c r="BT772" s="65"/>
      <c r="BU772" s="65"/>
      <c r="BV772" s="65"/>
      <c r="BW772" s="65"/>
      <c r="BX772" s="65"/>
      <c r="BY772" s="65"/>
      <c r="BZ772" s="65"/>
      <c r="CA772" s="65"/>
      <c r="CB772" s="65"/>
      <c r="CC772" s="65"/>
      <c r="CD772" s="65"/>
      <c r="CE772" s="65"/>
      <c r="CF772" s="65"/>
      <c r="CG772" s="65"/>
      <c r="CH772" s="65"/>
      <c r="CI772" s="65"/>
      <c r="CJ772" s="65"/>
      <c r="CK772" s="65"/>
      <c r="CL772" s="65"/>
      <c r="CM772" s="65"/>
      <c r="CN772" s="65"/>
      <c r="CO772" s="65"/>
      <c r="CP772" s="65"/>
      <c r="CQ772" s="65"/>
      <c r="CR772" s="65"/>
      <c r="CS772" s="65"/>
      <c r="CT772" s="65"/>
      <c r="CU772" s="65"/>
      <c r="CV772" s="65"/>
      <c r="CW772" s="65"/>
      <c r="CX772" s="65"/>
      <c r="CY772" s="65"/>
      <c r="CZ772" s="66"/>
    </row>
    <row r="773" spans="1:104" ht="14.25" customHeight="1">
      <c r="A773" s="65"/>
      <c r="B773" s="80"/>
      <c r="C773" s="66"/>
      <c r="D773" s="66"/>
      <c r="E773" s="66"/>
      <c r="F773" s="66"/>
      <c r="G773" s="66"/>
      <c r="H773" s="66"/>
      <c r="I773" s="66"/>
      <c r="J773" s="66"/>
      <c r="K773" s="66"/>
      <c r="L773" s="66"/>
      <c r="M773" s="66"/>
      <c r="N773" s="66"/>
      <c r="O773" s="66"/>
      <c r="P773" s="66"/>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c r="BE773" s="65"/>
      <c r="BF773" s="65"/>
      <c r="BG773" s="65"/>
      <c r="BH773" s="65"/>
      <c r="BI773" s="65"/>
      <c r="BJ773" s="65"/>
      <c r="BK773" s="65"/>
      <c r="BL773" s="65"/>
      <c r="BM773" s="65"/>
      <c r="BN773" s="65"/>
      <c r="BO773" s="65"/>
      <c r="BP773" s="65"/>
      <c r="BQ773" s="65"/>
      <c r="BR773" s="65"/>
      <c r="BS773" s="65"/>
      <c r="BT773" s="65"/>
      <c r="BU773" s="65"/>
      <c r="BV773" s="65"/>
      <c r="BW773" s="65"/>
      <c r="BX773" s="65"/>
      <c r="BY773" s="65"/>
      <c r="BZ773" s="65"/>
      <c r="CA773" s="65"/>
      <c r="CB773" s="65"/>
      <c r="CC773" s="65"/>
      <c r="CD773" s="65"/>
      <c r="CE773" s="65"/>
      <c r="CF773" s="65"/>
      <c r="CG773" s="65"/>
      <c r="CH773" s="65"/>
      <c r="CI773" s="65"/>
      <c r="CJ773" s="65"/>
      <c r="CK773" s="65"/>
      <c r="CL773" s="65"/>
      <c r="CM773" s="65"/>
      <c r="CN773" s="65"/>
      <c r="CO773" s="65"/>
      <c r="CP773" s="65"/>
      <c r="CQ773" s="65"/>
      <c r="CR773" s="65"/>
      <c r="CS773" s="65"/>
      <c r="CT773" s="65"/>
      <c r="CU773" s="65"/>
      <c r="CV773" s="65"/>
      <c r="CW773" s="65"/>
      <c r="CX773" s="65"/>
      <c r="CY773" s="65"/>
      <c r="CZ773" s="66"/>
    </row>
    <row r="774" spans="1:104" ht="14.25" customHeight="1">
      <c r="A774" s="65"/>
      <c r="B774" s="80"/>
      <c r="C774" s="66"/>
      <c r="D774" s="66"/>
      <c r="E774" s="66"/>
      <c r="F774" s="66"/>
      <c r="G774" s="66"/>
      <c r="H774" s="66"/>
      <c r="I774" s="66"/>
      <c r="J774" s="66"/>
      <c r="K774" s="66"/>
      <c r="L774" s="66"/>
      <c r="M774" s="66"/>
      <c r="N774" s="66"/>
      <c r="O774" s="66"/>
      <c r="P774" s="66"/>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c r="BE774" s="65"/>
      <c r="BF774" s="65"/>
      <c r="BG774" s="65"/>
      <c r="BH774" s="65"/>
      <c r="BI774" s="65"/>
      <c r="BJ774" s="65"/>
      <c r="BK774" s="65"/>
      <c r="BL774" s="65"/>
      <c r="BM774" s="65"/>
      <c r="BN774" s="65"/>
      <c r="BO774" s="65"/>
      <c r="BP774" s="65"/>
      <c r="BQ774" s="65"/>
      <c r="BR774" s="65"/>
      <c r="BS774" s="65"/>
      <c r="BT774" s="65"/>
      <c r="BU774" s="65"/>
      <c r="BV774" s="65"/>
      <c r="BW774" s="65"/>
      <c r="BX774" s="65"/>
      <c r="BY774" s="65"/>
      <c r="BZ774" s="65"/>
      <c r="CA774" s="65"/>
      <c r="CB774" s="65"/>
      <c r="CC774" s="65"/>
      <c r="CD774" s="65"/>
      <c r="CE774" s="65"/>
      <c r="CF774" s="65"/>
      <c r="CG774" s="65"/>
      <c r="CH774" s="65"/>
      <c r="CI774" s="65"/>
      <c r="CJ774" s="65"/>
      <c r="CK774" s="65"/>
      <c r="CL774" s="65"/>
      <c r="CM774" s="65"/>
      <c r="CN774" s="65"/>
      <c r="CO774" s="65"/>
      <c r="CP774" s="65"/>
      <c r="CQ774" s="65"/>
      <c r="CR774" s="65"/>
      <c r="CS774" s="65"/>
      <c r="CT774" s="65"/>
      <c r="CU774" s="65"/>
      <c r="CV774" s="65"/>
      <c r="CW774" s="65"/>
      <c r="CX774" s="65"/>
      <c r="CY774" s="65"/>
      <c r="CZ774" s="66"/>
    </row>
    <row r="775" spans="1:104" ht="14.25" customHeight="1">
      <c r="A775" s="65"/>
      <c r="B775" s="80"/>
      <c r="C775" s="66"/>
      <c r="D775" s="66"/>
      <c r="E775" s="66"/>
      <c r="F775" s="66"/>
      <c r="G775" s="66"/>
      <c r="H775" s="66"/>
      <c r="I775" s="66"/>
      <c r="J775" s="66"/>
      <c r="K775" s="66"/>
      <c r="L775" s="66"/>
      <c r="M775" s="66"/>
      <c r="N775" s="66"/>
      <c r="O775" s="66"/>
      <c r="P775" s="66"/>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c r="BE775" s="65"/>
      <c r="BF775" s="65"/>
      <c r="BG775" s="65"/>
      <c r="BH775" s="65"/>
      <c r="BI775" s="65"/>
      <c r="BJ775" s="65"/>
      <c r="BK775" s="65"/>
      <c r="BL775" s="65"/>
      <c r="BM775" s="65"/>
      <c r="BN775" s="65"/>
      <c r="BO775" s="65"/>
      <c r="BP775" s="65"/>
      <c r="BQ775" s="65"/>
      <c r="BR775" s="65"/>
      <c r="BS775" s="65"/>
      <c r="BT775" s="65"/>
      <c r="BU775" s="65"/>
      <c r="BV775" s="65"/>
      <c r="BW775" s="65"/>
      <c r="BX775" s="65"/>
      <c r="BY775" s="65"/>
      <c r="BZ775" s="65"/>
      <c r="CA775" s="65"/>
      <c r="CB775" s="65"/>
      <c r="CC775" s="65"/>
      <c r="CD775" s="65"/>
      <c r="CE775" s="65"/>
      <c r="CF775" s="65"/>
      <c r="CG775" s="65"/>
      <c r="CH775" s="65"/>
      <c r="CI775" s="65"/>
      <c r="CJ775" s="65"/>
      <c r="CK775" s="65"/>
      <c r="CL775" s="65"/>
      <c r="CM775" s="65"/>
      <c r="CN775" s="65"/>
      <c r="CO775" s="65"/>
      <c r="CP775" s="65"/>
      <c r="CQ775" s="65"/>
      <c r="CR775" s="65"/>
      <c r="CS775" s="65"/>
      <c r="CT775" s="65"/>
      <c r="CU775" s="65"/>
      <c r="CV775" s="65"/>
      <c r="CW775" s="65"/>
      <c r="CX775" s="65"/>
      <c r="CY775" s="65"/>
      <c r="CZ775" s="66"/>
    </row>
    <row r="776" spans="1:104" ht="14.25" customHeight="1">
      <c r="A776" s="65"/>
      <c r="B776" s="80"/>
      <c r="C776" s="66"/>
      <c r="D776" s="66"/>
      <c r="E776" s="66"/>
      <c r="F776" s="66"/>
      <c r="G776" s="66"/>
      <c r="H776" s="66"/>
      <c r="I776" s="66"/>
      <c r="J776" s="66"/>
      <c r="K776" s="66"/>
      <c r="L776" s="66"/>
      <c r="M776" s="66"/>
      <c r="N776" s="66"/>
      <c r="O776" s="66"/>
      <c r="P776" s="66"/>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c r="BE776" s="65"/>
      <c r="BF776" s="65"/>
      <c r="BG776" s="65"/>
      <c r="BH776" s="65"/>
      <c r="BI776" s="65"/>
      <c r="BJ776" s="65"/>
      <c r="BK776" s="65"/>
      <c r="BL776" s="65"/>
      <c r="BM776" s="65"/>
      <c r="BN776" s="65"/>
      <c r="BO776" s="65"/>
      <c r="BP776" s="65"/>
      <c r="BQ776" s="65"/>
      <c r="BR776" s="65"/>
      <c r="BS776" s="65"/>
      <c r="BT776" s="65"/>
      <c r="BU776" s="65"/>
      <c r="BV776" s="65"/>
      <c r="BW776" s="65"/>
      <c r="BX776" s="65"/>
      <c r="BY776" s="65"/>
      <c r="BZ776" s="65"/>
      <c r="CA776" s="65"/>
      <c r="CB776" s="65"/>
      <c r="CC776" s="65"/>
      <c r="CD776" s="65"/>
      <c r="CE776" s="65"/>
      <c r="CF776" s="65"/>
      <c r="CG776" s="65"/>
      <c r="CH776" s="65"/>
      <c r="CI776" s="65"/>
      <c r="CJ776" s="65"/>
      <c r="CK776" s="65"/>
      <c r="CL776" s="65"/>
      <c r="CM776" s="65"/>
      <c r="CN776" s="65"/>
      <c r="CO776" s="65"/>
      <c r="CP776" s="65"/>
      <c r="CQ776" s="65"/>
      <c r="CR776" s="65"/>
      <c r="CS776" s="65"/>
      <c r="CT776" s="65"/>
      <c r="CU776" s="65"/>
      <c r="CV776" s="65"/>
      <c r="CW776" s="65"/>
      <c r="CX776" s="65"/>
      <c r="CY776" s="65"/>
      <c r="CZ776" s="66"/>
    </row>
    <row r="777" spans="1:104" ht="14.25" customHeight="1">
      <c r="A777" s="65"/>
      <c r="B777" s="80"/>
      <c r="C777" s="66"/>
      <c r="D777" s="66"/>
      <c r="E777" s="66"/>
      <c r="F777" s="66"/>
      <c r="G777" s="66"/>
      <c r="H777" s="66"/>
      <c r="I777" s="66"/>
      <c r="J777" s="66"/>
      <c r="K777" s="66"/>
      <c r="L777" s="66"/>
      <c r="M777" s="66"/>
      <c r="N777" s="66"/>
      <c r="O777" s="66"/>
      <c r="P777" s="66"/>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c r="BE777" s="65"/>
      <c r="BF777" s="65"/>
      <c r="BG777" s="65"/>
      <c r="BH777" s="65"/>
      <c r="BI777" s="65"/>
      <c r="BJ777" s="65"/>
      <c r="BK777" s="65"/>
      <c r="BL777" s="65"/>
      <c r="BM777" s="65"/>
      <c r="BN777" s="65"/>
      <c r="BO777" s="65"/>
      <c r="BP777" s="65"/>
      <c r="BQ777" s="65"/>
      <c r="BR777" s="65"/>
      <c r="BS777" s="65"/>
      <c r="BT777" s="65"/>
      <c r="BU777" s="65"/>
      <c r="BV777" s="65"/>
      <c r="BW777" s="65"/>
      <c r="BX777" s="65"/>
      <c r="BY777" s="65"/>
      <c r="BZ777" s="65"/>
      <c r="CA777" s="65"/>
      <c r="CB777" s="65"/>
      <c r="CC777" s="65"/>
      <c r="CD777" s="65"/>
      <c r="CE777" s="65"/>
      <c r="CF777" s="65"/>
      <c r="CG777" s="65"/>
      <c r="CH777" s="65"/>
      <c r="CI777" s="65"/>
      <c r="CJ777" s="65"/>
      <c r="CK777" s="65"/>
      <c r="CL777" s="65"/>
      <c r="CM777" s="65"/>
      <c r="CN777" s="65"/>
      <c r="CO777" s="65"/>
      <c r="CP777" s="65"/>
      <c r="CQ777" s="65"/>
      <c r="CR777" s="65"/>
      <c r="CS777" s="65"/>
      <c r="CT777" s="65"/>
      <c r="CU777" s="65"/>
      <c r="CV777" s="65"/>
      <c r="CW777" s="65"/>
      <c r="CX777" s="65"/>
      <c r="CY777" s="65"/>
      <c r="CZ777" s="66"/>
    </row>
    <row r="778" spans="1:104" ht="14.25" customHeight="1">
      <c r="A778" s="65"/>
      <c r="B778" s="80"/>
      <c r="C778" s="66"/>
      <c r="D778" s="66"/>
      <c r="E778" s="66"/>
      <c r="F778" s="66"/>
      <c r="G778" s="66"/>
      <c r="H778" s="66"/>
      <c r="I778" s="66"/>
      <c r="J778" s="66"/>
      <c r="K778" s="66"/>
      <c r="L778" s="66"/>
      <c r="M778" s="66"/>
      <c r="N778" s="66"/>
      <c r="O778" s="66"/>
      <c r="P778" s="66"/>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c r="BE778" s="65"/>
      <c r="BF778" s="65"/>
      <c r="BG778" s="65"/>
      <c r="BH778" s="65"/>
      <c r="BI778" s="65"/>
      <c r="BJ778" s="65"/>
      <c r="BK778" s="65"/>
      <c r="BL778" s="65"/>
      <c r="BM778" s="65"/>
      <c r="BN778" s="65"/>
      <c r="BO778" s="65"/>
      <c r="BP778" s="65"/>
      <c r="BQ778" s="65"/>
      <c r="BR778" s="65"/>
      <c r="BS778" s="65"/>
      <c r="BT778" s="65"/>
      <c r="BU778" s="65"/>
      <c r="BV778" s="65"/>
      <c r="BW778" s="65"/>
      <c r="BX778" s="65"/>
      <c r="BY778" s="65"/>
      <c r="BZ778" s="65"/>
      <c r="CA778" s="65"/>
      <c r="CB778" s="65"/>
      <c r="CC778" s="65"/>
      <c r="CD778" s="65"/>
      <c r="CE778" s="65"/>
      <c r="CF778" s="65"/>
      <c r="CG778" s="65"/>
      <c r="CH778" s="65"/>
      <c r="CI778" s="65"/>
      <c r="CJ778" s="65"/>
      <c r="CK778" s="65"/>
      <c r="CL778" s="65"/>
      <c r="CM778" s="65"/>
      <c r="CN778" s="65"/>
      <c r="CO778" s="65"/>
      <c r="CP778" s="65"/>
      <c r="CQ778" s="65"/>
      <c r="CR778" s="65"/>
      <c r="CS778" s="65"/>
      <c r="CT778" s="65"/>
      <c r="CU778" s="65"/>
      <c r="CV778" s="65"/>
      <c r="CW778" s="65"/>
      <c r="CX778" s="65"/>
      <c r="CY778" s="65"/>
      <c r="CZ778" s="66"/>
    </row>
    <row r="779" spans="1:104" ht="14.25" customHeight="1">
      <c r="A779" s="65"/>
      <c r="B779" s="80"/>
      <c r="C779" s="66"/>
      <c r="D779" s="66"/>
      <c r="E779" s="66"/>
      <c r="F779" s="66"/>
      <c r="G779" s="66"/>
      <c r="H779" s="66"/>
      <c r="I779" s="66"/>
      <c r="J779" s="66"/>
      <c r="K779" s="66"/>
      <c r="L779" s="66"/>
      <c r="M779" s="66"/>
      <c r="N779" s="66"/>
      <c r="O779" s="66"/>
      <c r="P779" s="66"/>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c r="BE779" s="65"/>
      <c r="BF779" s="65"/>
      <c r="BG779" s="65"/>
      <c r="BH779" s="65"/>
      <c r="BI779" s="65"/>
      <c r="BJ779" s="65"/>
      <c r="BK779" s="65"/>
      <c r="BL779" s="65"/>
      <c r="BM779" s="65"/>
      <c r="BN779" s="65"/>
      <c r="BO779" s="65"/>
      <c r="BP779" s="65"/>
      <c r="BQ779" s="65"/>
      <c r="BR779" s="65"/>
      <c r="BS779" s="65"/>
      <c r="BT779" s="65"/>
      <c r="BU779" s="65"/>
      <c r="BV779" s="65"/>
      <c r="BW779" s="65"/>
      <c r="BX779" s="65"/>
      <c r="BY779" s="65"/>
      <c r="BZ779" s="65"/>
      <c r="CA779" s="65"/>
      <c r="CB779" s="65"/>
      <c r="CC779" s="65"/>
      <c r="CD779" s="65"/>
      <c r="CE779" s="65"/>
      <c r="CF779" s="65"/>
      <c r="CG779" s="65"/>
      <c r="CH779" s="65"/>
      <c r="CI779" s="65"/>
      <c r="CJ779" s="65"/>
      <c r="CK779" s="65"/>
      <c r="CL779" s="65"/>
      <c r="CM779" s="65"/>
      <c r="CN779" s="65"/>
      <c r="CO779" s="65"/>
      <c r="CP779" s="65"/>
      <c r="CQ779" s="65"/>
      <c r="CR779" s="65"/>
      <c r="CS779" s="65"/>
      <c r="CT779" s="65"/>
      <c r="CU779" s="65"/>
      <c r="CV779" s="65"/>
      <c r="CW779" s="65"/>
      <c r="CX779" s="65"/>
      <c r="CY779" s="65"/>
      <c r="CZ779" s="66"/>
    </row>
    <row r="780" spans="1:104" ht="14.25" customHeight="1">
      <c r="A780" s="65"/>
      <c r="B780" s="80"/>
      <c r="C780" s="66"/>
      <c r="D780" s="66"/>
      <c r="E780" s="66"/>
      <c r="F780" s="66"/>
      <c r="G780" s="66"/>
      <c r="H780" s="66"/>
      <c r="I780" s="66"/>
      <c r="J780" s="66"/>
      <c r="K780" s="66"/>
      <c r="L780" s="66"/>
      <c r="M780" s="66"/>
      <c r="N780" s="66"/>
      <c r="O780" s="66"/>
      <c r="P780" s="66"/>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c r="BE780" s="65"/>
      <c r="BF780" s="65"/>
      <c r="BG780" s="65"/>
      <c r="BH780" s="65"/>
      <c r="BI780" s="65"/>
      <c r="BJ780" s="65"/>
      <c r="BK780" s="65"/>
      <c r="BL780" s="65"/>
      <c r="BM780" s="65"/>
      <c r="BN780" s="65"/>
      <c r="BO780" s="65"/>
      <c r="BP780" s="65"/>
      <c r="BQ780" s="65"/>
      <c r="BR780" s="65"/>
      <c r="BS780" s="65"/>
      <c r="BT780" s="65"/>
      <c r="BU780" s="65"/>
      <c r="BV780" s="65"/>
      <c r="BW780" s="65"/>
      <c r="BX780" s="65"/>
      <c r="BY780" s="65"/>
      <c r="BZ780" s="65"/>
      <c r="CA780" s="65"/>
      <c r="CB780" s="65"/>
      <c r="CC780" s="65"/>
      <c r="CD780" s="65"/>
      <c r="CE780" s="65"/>
      <c r="CF780" s="65"/>
      <c r="CG780" s="65"/>
      <c r="CH780" s="65"/>
      <c r="CI780" s="65"/>
      <c r="CJ780" s="65"/>
      <c r="CK780" s="65"/>
      <c r="CL780" s="65"/>
      <c r="CM780" s="65"/>
      <c r="CN780" s="65"/>
      <c r="CO780" s="65"/>
      <c r="CP780" s="65"/>
      <c r="CQ780" s="65"/>
      <c r="CR780" s="65"/>
      <c r="CS780" s="65"/>
      <c r="CT780" s="65"/>
      <c r="CU780" s="65"/>
      <c r="CV780" s="65"/>
      <c r="CW780" s="65"/>
      <c r="CX780" s="65"/>
      <c r="CY780" s="65"/>
      <c r="CZ780" s="66"/>
    </row>
    <row r="781" spans="1:104" ht="14.25" customHeight="1">
      <c r="A781" s="65"/>
      <c r="B781" s="80"/>
      <c r="C781" s="66"/>
      <c r="D781" s="66"/>
      <c r="E781" s="66"/>
      <c r="F781" s="66"/>
      <c r="G781" s="66"/>
      <c r="H781" s="66"/>
      <c r="I781" s="66"/>
      <c r="J781" s="66"/>
      <c r="K781" s="66"/>
      <c r="L781" s="66"/>
      <c r="M781" s="66"/>
      <c r="N781" s="66"/>
      <c r="O781" s="66"/>
      <c r="P781" s="66"/>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6"/>
    </row>
    <row r="782" spans="1:104" ht="14.25" customHeight="1">
      <c r="A782" s="65"/>
      <c r="B782" s="80"/>
      <c r="C782" s="66"/>
      <c r="D782" s="66"/>
      <c r="E782" s="66"/>
      <c r="F782" s="66"/>
      <c r="G782" s="66"/>
      <c r="H782" s="66"/>
      <c r="I782" s="66"/>
      <c r="J782" s="66"/>
      <c r="K782" s="66"/>
      <c r="L782" s="66"/>
      <c r="M782" s="66"/>
      <c r="N782" s="66"/>
      <c r="O782" s="66"/>
      <c r="P782" s="66"/>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c r="BE782" s="65"/>
      <c r="BF782" s="65"/>
      <c r="BG782" s="65"/>
      <c r="BH782" s="65"/>
      <c r="BI782" s="65"/>
      <c r="BJ782" s="65"/>
      <c r="BK782" s="65"/>
      <c r="BL782" s="65"/>
      <c r="BM782" s="65"/>
      <c r="BN782" s="65"/>
      <c r="BO782" s="65"/>
      <c r="BP782" s="65"/>
      <c r="BQ782" s="65"/>
      <c r="BR782" s="65"/>
      <c r="BS782" s="65"/>
      <c r="BT782" s="65"/>
      <c r="BU782" s="65"/>
      <c r="BV782" s="65"/>
      <c r="BW782" s="65"/>
      <c r="BX782" s="65"/>
      <c r="BY782" s="65"/>
      <c r="BZ782" s="65"/>
      <c r="CA782" s="65"/>
      <c r="CB782" s="65"/>
      <c r="CC782" s="65"/>
      <c r="CD782" s="65"/>
      <c r="CE782" s="65"/>
      <c r="CF782" s="65"/>
      <c r="CG782" s="65"/>
      <c r="CH782" s="65"/>
      <c r="CI782" s="65"/>
      <c r="CJ782" s="65"/>
      <c r="CK782" s="65"/>
      <c r="CL782" s="65"/>
      <c r="CM782" s="65"/>
      <c r="CN782" s="65"/>
      <c r="CO782" s="65"/>
      <c r="CP782" s="65"/>
      <c r="CQ782" s="65"/>
      <c r="CR782" s="65"/>
      <c r="CS782" s="65"/>
      <c r="CT782" s="65"/>
      <c r="CU782" s="65"/>
      <c r="CV782" s="65"/>
      <c r="CW782" s="65"/>
      <c r="CX782" s="65"/>
      <c r="CY782" s="65"/>
      <c r="CZ782" s="66"/>
    </row>
    <row r="783" spans="1:104" ht="14.25" customHeight="1">
      <c r="A783" s="65"/>
      <c r="B783" s="80"/>
      <c r="C783" s="66"/>
      <c r="D783" s="66"/>
      <c r="E783" s="66"/>
      <c r="F783" s="66"/>
      <c r="G783" s="66"/>
      <c r="H783" s="66"/>
      <c r="I783" s="66"/>
      <c r="J783" s="66"/>
      <c r="K783" s="66"/>
      <c r="L783" s="66"/>
      <c r="M783" s="66"/>
      <c r="N783" s="66"/>
      <c r="O783" s="66"/>
      <c r="P783" s="66"/>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c r="BE783" s="65"/>
      <c r="BF783" s="65"/>
      <c r="BG783" s="65"/>
      <c r="BH783" s="65"/>
      <c r="BI783" s="65"/>
      <c r="BJ783" s="65"/>
      <c r="BK783" s="65"/>
      <c r="BL783" s="65"/>
      <c r="BM783" s="65"/>
      <c r="BN783" s="65"/>
      <c r="BO783" s="65"/>
      <c r="BP783" s="65"/>
      <c r="BQ783" s="65"/>
      <c r="BR783" s="65"/>
      <c r="BS783" s="65"/>
      <c r="BT783" s="65"/>
      <c r="BU783" s="65"/>
      <c r="BV783" s="65"/>
      <c r="BW783" s="65"/>
      <c r="BX783" s="65"/>
      <c r="BY783" s="65"/>
      <c r="BZ783" s="65"/>
      <c r="CA783" s="65"/>
      <c r="CB783" s="65"/>
      <c r="CC783" s="65"/>
      <c r="CD783" s="65"/>
      <c r="CE783" s="65"/>
      <c r="CF783" s="65"/>
      <c r="CG783" s="65"/>
      <c r="CH783" s="65"/>
      <c r="CI783" s="65"/>
      <c r="CJ783" s="65"/>
      <c r="CK783" s="65"/>
      <c r="CL783" s="65"/>
      <c r="CM783" s="65"/>
      <c r="CN783" s="65"/>
      <c r="CO783" s="65"/>
      <c r="CP783" s="65"/>
      <c r="CQ783" s="65"/>
      <c r="CR783" s="65"/>
      <c r="CS783" s="65"/>
      <c r="CT783" s="65"/>
      <c r="CU783" s="65"/>
      <c r="CV783" s="65"/>
      <c r="CW783" s="65"/>
      <c r="CX783" s="65"/>
      <c r="CY783" s="65"/>
      <c r="CZ783" s="66"/>
    </row>
    <row r="784" spans="1:104" ht="14.25" customHeight="1">
      <c r="A784" s="65"/>
      <c r="B784" s="80"/>
      <c r="C784" s="66"/>
      <c r="D784" s="66"/>
      <c r="E784" s="66"/>
      <c r="F784" s="66"/>
      <c r="G784" s="66"/>
      <c r="H784" s="66"/>
      <c r="I784" s="66"/>
      <c r="J784" s="66"/>
      <c r="K784" s="66"/>
      <c r="L784" s="66"/>
      <c r="M784" s="66"/>
      <c r="N784" s="66"/>
      <c r="O784" s="66"/>
      <c r="P784" s="66"/>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c r="BE784" s="65"/>
      <c r="BF784" s="65"/>
      <c r="BG784" s="65"/>
      <c r="BH784" s="65"/>
      <c r="BI784" s="65"/>
      <c r="BJ784" s="65"/>
      <c r="BK784" s="65"/>
      <c r="BL784" s="65"/>
      <c r="BM784" s="65"/>
      <c r="BN784" s="65"/>
      <c r="BO784" s="65"/>
      <c r="BP784" s="65"/>
      <c r="BQ784" s="65"/>
      <c r="BR784" s="65"/>
      <c r="BS784" s="65"/>
      <c r="BT784" s="65"/>
      <c r="BU784" s="65"/>
      <c r="BV784" s="65"/>
      <c r="BW784" s="65"/>
      <c r="BX784" s="65"/>
      <c r="BY784" s="65"/>
      <c r="BZ784" s="65"/>
      <c r="CA784" s="65"/>
      <c r="CB784" s="65"/>
      <c r="CC784" s="65"/>
      <c r="CD784" s="65"/>
      <c r="CE784" s="65"/>
      <c r="CF784" s="65"/>
      <c r="CG784" s="65"/>
      <c r="CH784" s="65"/>
      <c r="CI784" s="65"/>
      <c r="CJ784" s="65"/>
      <c r="CK784" s="65"/>
      <c r="CL784" s="65"/>
      <c r="CM784" s="65"/>
      <c r="CN784" s="65"/>
      <c r="CO784" s="65"/>
      <c r="CP784" s="65"/>
      <c r="CQ784" s="65"/>
      <c r="CR784" s="65"/>
      <c r="CS784" s="65"/>
      <c r="CT784" s="65"/>
      <c r="CU784" s="65"/>
      <c r="CV784" s="65"/>
      <c r="CW784" s="65"/>
      <c r="CX784" s="65"/>
      <c r="CY784" s="65"/>
      <c r="CZ784" s="66"/>
    </row>
    <row r="785" spans="1:104" ht="14.25" customHeight="1">
      <c r="A785" s="65"/>
      <c r="B785" s="80"/>
      <c r="C785" s="66"/>
      <c r="D785" s="66"/>
      <c r="E785" s="66"/>
      <c r="F785" s="66"/>
      <c r="G785" s="66"/>
      <c r="H785" s="66"/>
      <c r="I785" s="66"/>
      <c r="J785" s="66"/>
      <c r="K785" s="66"/>
      <c r="L785" s="66"/>
      <c r="M785" s="66"/>
      <c r="N785" s="66"/>
      <c r="O785" s="66"/>
      <c r="P785" s="66"/>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c r="BE785" s="65"/>
      <c r="BF785" s="65"/>
      <c r="BG785" s="65"/>
      <c r="BH785" s="65"/>
      <c r="BI785" s="65"/>
      <c r="BJ785" s="65"/>
      <c r="BK785" s="65"/>
      <c r="BL785" s="65"/>
      <c r="BM785" s="65"/>
      <c r="BN785" s="65"/>
      <c r="BO785" s="65"/>
      <c r="BP785" s="65"/>
      <c r="BQ785" s="65"/>
      <c r="BR785" s="65"/>
      <c r="BS785" s="65"/>
      <c r="BT785" s="65"/>
      <c r="BU785" s="65"/>
      <c r="BV785" s="65"/>
      <c r="BW785" s="65"/>
      <c r="BX785" s="65"/>
      <c r="BY785" s="65"/>
      <c r="BZ785" s="65"/>
      <c r="CA785" s="65"/>
      <c r="CB785" s="65"/>
      <c r="CC785" s="65"/>
      <c r="CD785" s="65"/>
      <c r="CE785" s="65"/>
      <c r="CF785" s="65"/>
      <c r="CG785" s="65"/>
      <c r="CH785" s="65"/>
      <c r="CI785" s="65"/>
      <c r="CJ785" s="65"/>
      <c r="CK785" s="65"/>
      <c r="CL785" s="65"/>
      <c r="CM785" s="65"/>
      <c r="CN785" s="65"/>
      <c r="CO785" s="65"/>
      <c r="CP785" s="65"/>
      <c r="CQ785" s="65"/>
      <c r="CR785" s="65"/>
      <c r="CS785" s="65"/>
      <c r="CT785" s="65"/>
      <c r="CU785" s="65"/>
      <c r="CV785" s="65"/>
      <c r="CW785" s="65"/>
      <c r="CX785" s="65"/>
      <c r="CY785" s="65"/>
      <c r="CZ785" s="66"/>
    </row>
    <row r="786" spans="1:104" ht="14.25" customHeight="1">
      <c r="A786" s="65"/>
      <c r="B786" s="80"/>
      <c r="C786" s="66"/>
      <c r="D786" s="66"/>
      <c r="E786" s="66"/>
      <c r="F786" s="66"/>
      <c r="G786" s="66"/>
      <c r="H786" s="66"/>
      <c r="I786" s="66"/>
      <c r="J786" s="66"/>
      <c r="K786" s="66"/>
      <c r="L786" s="66"/>
      <c r="M786" s="66"/>
      <c r="N786" s="66"/>
      <c r="O786" s="66"/>
      <c r="P786" s="66"/>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c r="BE786" s="65"/>
      <c r="BF786" s="65"/>
      <c r="BG786" s="65"/>
      <c r="BH786" s="65"/>
      <c r="BI786" s="65"/>
      <c r="BJ786" s="65"/>
      <c r="BK786" s="65"/>
      <c r="BL786" s="65"/>
      <c r="BM786" s="65"/>
      <c r="BN786" s="65"/>
      <c r="BO786" s="65"/>
      <c r="BP786" s="65"/>
      <c r="BQ786" s="65"/>
      <c r="BR786" s="65"/>
      <c r="BS786" s="65"/>
      <c r="BT786" s="65"/>
      <c r="BU786" s="65"/>
      <c r="BV786" s="65"/>
      <c r="BW786" s="65"/>
      <c r="BX786" s="65"/>
      <c r="BY786" s="65"/>
      <c r="BZ786" s="65"/>
      <c r="CA786" s="65"/>
      <c r="CB786" s="65"/>
      <c r="CC786" s="65"/>
      <c r="CD786" s="65"/>
      <c r="CE786" s="65"/>
      <c r="CF786" s="65"/>
      <c r="CG786" s="65"/>
      <c r="CH786" s="65"/>
      <c r="CI786" s="65"/>
      <c r="CJ786" s="65"/>
      <c r="CK786" s="65"/>
      <c r="CL786" s="65"/>
      <c r="CM786" s="65"/>
      <c r="CN786" s="65"/>
      <c r="CO786" s="65"/>
      <c r="CP786" s="65"/>
      <c r="CQ786" s="65"/>
      <c r="CR786" s="65"/>
      <c r="CS786" s="65"/>
      <c r="CT786" s="65"/>
      <c r="CU786" s="65"/>
      <c r="CV786" s="65"/>
      <c r="CW786" s="65"/>
      <c r="CX786" s="65"/>
      <c r="CY786" s="65"/>
      <c r="CZ786" s="66"/>
    </row>
    <row r="787" spans="1:104" ht="14.25" customHeight="1">
      <c r="A787" s="65"/>
      <c r="B787" s="80"/>
      <c r="C787" s="66"/>
      <c r="D787" s="66"/>
      <c r="E787" s="66"/>
      <c r="F787" s="66"/>
      <c r="G787" s="66"/>
      <c r="H787" s="66"/>
      <c r="I787" s="66"/>
      <c r="J787" s="66"/>
      <c r="K787" s="66"/>
      <c r="L787" s="66"/>
      <c r="M787" s="66"/>
      <c r="N787" s="66"/>
      <c r="O787" s="66"/>
      <c r="P787" s="66"/>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c r="BE787" s="65"/>
      <c r="BF787" s="65"/>
      <c r="BG787" s="65"/>
      <c r="BH787" s="65"/>
      <c r="BI787" s="65"/>
      <c r="BJ787" s="65"/>
      <c r="BK787" s="65"/>
      <c r="BL787" s="65"/>
      <c r="BM787" s="65"/>
      <c r="BN787" s="65"/>
      <c r="BO787" s="65"/>
      <c r="BP787" s="65"/>
      <c r="BQ787" s="65"/>
      <c r="BR787" s="65"/>
      <c r="BS787" s="65"/>
      <c r="BT787" s="65"/>
      <c r="BU787" s="65"/>
      <c r="BV787" s="65"/>
      <c r="BW787" s="65"/>
      <c r="BX787" s="65"/>
      <c r="BY787" s="65"/>
      <c r="BZ787" s="65"/>
      <c r="CA787" s="65"/>
      <c r="CB787" s="65"/>
      <c r="CC787" s="65"/>
      <c r="CD787" s="65"/>
      <c r="CE787" s="65"/>
      <c r="CF787" s="65"/>
      <c r="CG787" s="65"/>
      <c r="CH787" s="65"/>
      <c r="CI787" s="65"/>
      <c r="CJ787" s="65"/>
      <c r="CK787" s="65"/>
      <c r="CL787" s="65"/>
      <c r="CM787" s="65"/>
      <c r="CN787" s="65"/>
      <c r="CO787" s="65"/>
      <c r="CP787" s="65"/>
      <c r="CQ787" s="65"/>
      <c r="CR787" s="65"/>
      <c r="CS787" s="65"/>
      <c r="CT787" s="65"/>
      <c r="CU787" s="65"/>
      <c r="CV787" s="65"/>
      <c r="CW787" s="65"/>
      <c r="CX787" s="65"/>
      <c r="CY787" s="65"/>
      <c r="CZ787" s="66"/>
    </row>
    <row r="788" spans="1:104" ht="14.25" customHeight="1">
      <c r="A788" s="65"/>
      <c r="B788" s="80"/>
      <c r="C788" s="66"/>
      <c r="D788" s="66"/>
      <c r="E788" s="66"/>
      <c r="F788" s="66"/>
      <c r="G788" s="66"/>
      <c r="H788" s="66"/>
      <c r="I788" s="66"/>
      <c r="J788" s="66"/>
      <c r="K788" s="66"/>
      <c r="L788" s="66"/>
      <c r="M788" s="66"/>
      <c r="N788" s="66"/>
      <c r="O788" s="66"/>
      <c r="P788" s="66"/>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c r="BE788" s="65"/>
      <c r="BF788" s="65"/>
      <c r="BG788" s="65"/>
      <c r="BH788" s="65"/>
      <c r="BI788" s="65"/>
      <c r="BJ788" s="65"/>
      <c r="BK788" s="65"/>
      <c r="BL788" s="65"/>
      <c r="BM788" s="65"/>
      <c r="BN788" s="65"/>
      <c r="BO788" s="65"/>
      <c r="BP788" s="65"/>
      <c r="BQ788" s="65"/>
      <c r="BR788" s="65"/>
      <c r="BS788" s="65"/>
      <c r="BT788" s="65"/>
      <c r="BU788" s="65"/>
      <c r="BV788" s="65"/>
      <c r="BW788" s="65"/>
      <c r="BX788" s="65"/>
      <c r="BY788" s="65"/>
      <c r="BZ788" s="65"/>
      <c r="CA788" s="65"/>
      <c r="CB788" s="65"/>
      <c r="CC788" s="65"/>
      <c r="CD788" s="65"/>
      <c r="CE788" s="65"/>
      <c r="CF788" s="65"/>
      <c r="CG788" s="65"/>
      <c r="CH788" s="65"/>
      <c r="CI788" s="65"/>
      <c r="CJ788" s="65"/>
      <c r="CK788" s="65"/>
      <c r="CL788" s="65"/>
      <c r="CM788" s="65"/>
      <c r="CN788" s="65"/>
      <c r="CO788" s="65"/>
      <c r="CP788" s="65"/>
      <c r="CQ788" s="65"/>
      <c r="CR788" s="65"/>
      <c r="CS788" s="65"/>
      <c r="CT788" s="65"/>
      <c r="CU788" s="65"/>
      <c r="CV788" s="65"/>
      <c r="CW788" s="65"/>
      <c r="CX788" s="65"/>
      <c r="CY788" s="65"/>
      <c r="CZ788" s="66"/>
    </row>
    <row r="789" spans="1:104" ht="14.25" customHeight="1">
      <c r="A789" s="65"/>
      <c r="B789" s="80"/>
      <c r="C789" s="66"/>
      <c r="D789" s="66"/>
      <c r="E789" s="66"/>
      <c r="F789" s="66"/>
      <c r="G789" s="66"/>
      <c r="H789" s="66"/>
      <c r="I789" s="66"/>
      <c r="J789" s="66"/>
      <c r="K789" s="66"/>
      <c r="L789" s="66"/>
      <c r="M789" s="66"/>
      <c r="N789" s="66"/>
      <c r="O789" s="66"/>
      <c r="P789" s="66"/>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c r="BE789" s="65"/>
      <c r="BF789" s="65"/>
      <c r="BG789" s="65"/>
      <c r="BH789" s="65"/>
      <c r="BI789" s="65"/>
      <c r="BJ789" s="65"/>
      <c r="BK789" s="65"/>
      <c r="BL789" s="65"/>
      <c r="BM789" s="65"/>
      <c r="BN789" s="65"/>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c r="CS789" s="65"/>
      <c r="CT789" s="65"/>
      <c r="CU789" s="65"/>
      <c r="CV789" s="65"/>
      <c r="CW789" s="65"/>
      <c r="CX789" s="65"/>
      <c r="CY789" s="65"/>
      <c r="CZ789" s="66"/>
    </row>
    <row r="790" spans="1:104" ht="14.25" customHeight="1">
      <c r="A790" s="65"/>
      <c r="B790" s="80"/>
      <c r="C790" s="66"/>
      <c r="D790" s="66"/>
      <c r="E790" s="66"/>
      <c r="F790" s="66"/>
      <c r="G790" s="66"/>
      <c r="H790" s="66"/>
      <c r="I790" s="66"/>
      <c r="J790" s="66"/>
      <c r="K790" s="66"/>
      <c r="L790" s="66"/>
      <c r="M790" s="66"/>
      <c r="N790" s="66"/>
      <c r="O790" s="66"/>
      <c r="P790" s="66"/>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c r="BE790" s="65"/>
      <c r="BF790" s="65"/>
      <c r="BG790" s="65"/>
      <c r="BH790" s="65"/>
      <c r="BI790" s="65"/>
      <c r="BJ790" s="65"/>
      <c r="BK790" s="65"/>
      <c r="BL790" s="65"/>
      <c r="BM790" s="65"/>
      <c r="BN790" s="65"/>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c r="CS790" s="65"/>
      <c r="CT790" s="65"/>
      <c r="CU790" s="65"/>
      <c r="CV790" s="65"/>
      <c r="CW790" s="65"/>
      <c r="CX790" s="65"/>
      <c r="CY790" s="65"/>
      <c r="CZ790" s="66"/>
    </row>
    <row r="791" spans="1:104" ht="14.25" customHeight="1">
      <c r="A791" s="65"/>
      <c r="B791" s="80"/>
      <c r="C791" s="66"/>
      <c r="D791" s="66"/>
      <c r="E791" s="66"/>
      <c r="F791" s="66"/>
      <c r="G791" s="66"/>
      <c r="H791" s="66"/>
      <c r="I791" s="66"/>
      <c r="J791" s="66"/>
      <c r="K791" s="66"/>
      <c r="L791" s="66"/>
      <c r="M791" s="66"/>
      <c r="N791" s="66"/>
      <c r="O791" s="66"/>
      <c r="P791" s="66"/>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c r="BE791" s="65"/>
      <c r="BF791" s="65"/>
      <c r="BG791" s="65"/>
      <c r="BH791" s="65"/>
      <c r="BI791" s="65"/>
      <c r="BJ791" s="65"/>
      <c r="BK791" s="65"/>
      <c r="BL791" s="65"/>
      <c r="BM791" s="65"/>
      <c r="BN791" s="65"/>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c r="CS791" s="65"/>
      <c r="CT791" s="65"/>
      <c r="CU791" s="65"/>
      <c r="CV791" s="65"/>
      <c r="CW791" s="65"/>
      <c r="CX791" s="65"/>
      <c r="CY791" s="65"/>
      <c r="CZ791" s="66"/>
    </row>
    <row r="792" spans="1:104" ht="14.25" customHeight="1">
      <c r="A792" s="65"/>
      <c r="B792" s="80"/>
      <c r="C792" s="66"/>
      <c r="D792" s="66"/>
      <c r="E792" s="66"/>
      <c r="F792" s="66"/>
      <c r="G792" s="66"/>
      <c r="H792" s="66"/>
      <c r="I792" s="66"/>
      <c r="J792" s="66"/>
      <c r="K792" s="66"/>
      <c r="L792" s="66"/>
      <c r="M792" s="66"/>
      <c r="N792" s="66"/>
      <c r="O792" s="66"/>
      <c r="P792" s="66"/>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c r="BE792" s="65"/>
      <c r="BF792" s="65"/>
      <c r="BG792" s="65"/>
      <c r="BH792" s="65"/>
      <c r="BI792" s="65"/>
      <c r="BJ792" s="65"/>
      <c r="BK792" s="65"/>
      <c r="BL792" s="65"/>
      <c r="BM792" s="65"/>
      <c r="BN792" s="65"/>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c r="CS792" s="65"/>
      <c r="CT792" s="65"/>
      <c r="CU792" s="65"/>
      <c r="CV792" s="65"/>
      <c r="CW792" s="65"/>
      <c r="CX792" s="65"/>
      <c r="CY792" s="65"/>
      <c r="CZ792" s="66"/>
    </row>
    <row r="793" spans="1:104" ht="14.25" customHeight="1">
      <c r="A793" s="65"/>
      <c r="B793" s="80"/>
      <c r="C793" s="66"/>
      <c r="D793" s="66"/>
      <c r="E793" s="66"/>
      <c r="F793" s="66"/>
      <c r="G793" s="66"/>
      <c r="H793" s="66"/>
      <c r="I793" s="66"/>
      <c r="J793" s="66"/>
      <c r="K793" s="66"/>
      <c r="L793" s="66"/>
      <c r="M793" s="66"/>
      <c r="N793" s="66"/>
      <c r="O793" s="66"/>
      <c r="P793" s="66"/>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c r="BM793" s="65"/>
      <c r="BN793" s="65"/>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c r="CS793" s="65"/>
      <c r="CT793" s="65"/>
      <c r="CU793" s="65"/>
      <c r="CV793" s="65"/>
      <c r="CW793" s="65"/>
      <c r="CX793" s="65"/>
      <c r="CY793" s="65"/>
      <c r="CZ793" s="66"/>
    </row>
    <row r="794" spans="1:104" ht="14.25" customHeight="1">
      <c r="A794" s="65"/>
      <c r="B794" s="80"/>
      <c r="C794" s="66"/>
      <c r="D794" s="66"/>
      <c r="E794" s="66"/>
      <c r="F794" s="66"/>
      <c r="G794" s="66"/>
      <c r="H794" s="66"/>
      <c r="I794" s="66"/>
      <c r="J794" s="66"/>
      <c r="K794" s="66"/>
      <c r="L794" s="66"/>
      <c r="M794" s="66"/>
      <c r="N794" s="66"/>
      <c r="O794" s="66"/>
      <c r="P794" s="66"/>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c r="BE794" s="65"/>
      <c r="BF794" s="65"/>
      <c r="BG794" s="65"/>
      <c r="BH794" s="65"/>
      <c r="BI794" s="65"/>
      <c r="BJ794" s="65"/>
      <c r="BK794" s="65"/>
      <c r="BL794" s="65"/>
      <c r="BM794" s="65"/>
      <c r="BN794" s="65"/>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c r="CS794" s="65"/>
      <c r="CT794" s="65"/>
      <c r="CU794" s="65"/>
      <c r="CV794" s="65"/>
      <c r="CW794" s="65"/>
      <c r="CX794" s="65"/>
      <c r="CY794" s="65"/>
      <c r="CZ794" s="66"/>
    </row>
    <row r="795" spans="1:104" ht="14.25" customHeight="1">
      <c r="A795" s="65"/>
      <c r="B795" s="80"/>
      <c r="C795" s="66"/>
      <c r="D795" s="66"/>
      <c r="E795" s="66"/>
      <c r="F795" s="66"/>
      <c r="G795" s="66"/>
      <c r="H795" s="66"/>
      <c r="I795" s="66"/>
      <c r="J795" s="66"/>
      <c r="K795" s="66"/>
      <c r="L795" s="66"/>
      <c r="M795" s="66"/>
      <c r="N795" s="66"/>
      <c r="O795" s="66"/>
      <c r="P795" s="66"/>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c r="BJ795" s="65"/>
      <c r="BK795" s="65"/>
      <c r="BL795" s="65"/>
      <c r="BM795" s="65"/>
      <c r="BN795" s="65"/>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c r="CS795" s="65"/>
      <c r="CT795" s="65"/>
      <c r="CU795" s="65"/>
      <c r="CV795" s="65"/>
      <c r="CW795" s="65"/>
      <c r="CX795" s="65"/>
      <c r="CY795" s="65"/>
      <c r="CZ795" s="66"/>
    </row>
    <row r="796" spans="1:104" ht="14.25" customHeight="1">
      <c r="A796" s="65"/>
      <c r="B796" s="80"/>
      <c r="C796" s="66"/>
      <c r="D796" s="66"/>
      <c r="E796" s="66"/>
      <c r="F796" s="66"/>
      <c r="G796" s="66"/>
      <c r="H796" s="66"/>
      <c r="I796" s="66"/>
      <c r="J796" s="66"/>
      <c r="K796" s="66"/>
      <c r="L796" s="66"/>
      <c r="M796" s="66"/>
      <c r="N796" s="66"/>
      <c r="O796" s="66"/>
      <c r="P796" s="66"/>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c r="BE796" s="65"/>
      <c r="BF796" s="65"/>
      <c r="BG796" s="65"/>
      <c r="BH796" s="65"/>
      <c r="BI796" s="65"/>
      <c r="BJ796" s="65"/>
      <c r="BK796" s="65"/>
      <c r="BL796" s="65"/>
      <c r="BM796" s="65"/>
      <c r="BN796" s="65"/>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c r="CS796" s="65"/>
      <c r="CT796" s="65"/>
      <c r="CU796" s="65"/>
      <c r="CV796" s="65"/>
      <c r="CW796" s="65"/>
      <c r="CX796" s="65"/>
      <c r="CY796" s="65"/>
      <c r="CZ796" s="66"/>
    </row>
    <row r="797" spans="1:104" ht="14.25" customHeight="1">
      <c r="A797" s="65"/>
      <c r="B797" s="80"/>
      <c r="C797" s="66"/>
      <c r="D797" s="66"/>
      <c r="E797" s="66"/>
      <c r="F797" s="66"/>
      <c r="G797" s="66"/>
      <c r="H797" s="66"/>
      <c r="I797" s="66"/>
      <c r="J797" s="66"/>
      <c r="K797" s="66"/>
      <c r="L797" s="66"/>
      <c r="M797" s="66"/>
      <c r="N797" s="66"/>
      <c r="O797" s="66"/>
      <c r="P797" s="66"/>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c r="CS797" s="65"/>
      <c r="CT797" s="65"/>
      <c r="CU797" s="65"/>
      <c r="CV797" s="65"/>
      <c r="CW797" s="65"/>
      <c r="CX797" s="65"/>
      <c r="CY797" s="65"/>
      <c r="CZ797" s="66"/>
    </row>
    <row r="798" spans="1:104" ht="14.25" customHeight="1">
      <c r="A798" s="65"/>
      <c r="B798" s="80"/>
      <c r="C798" s="66"/>
      <c r="D798" s="66"/>
      <c r="E798" s="66"/>
      <c r="F798" s="66"/>
      <c r="G798" s="66"/>
      <c r="H798" s="66"/>
      <c r="I798" s="66"/>
      <c r="J798" s="66"/>
      <c r="K798" s="66"/>
      <c r="L798" s="66"/>
      <c r="M798" s="66"/>
      <c r="N798" s="66"/>
      <c r="O798" s="66"/>
      <c r="P798" s="66"/>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c r="CS798" s="65"/>
      <c r="CT798" s="65"/>
      <c r="CU798" s="65"/>
      <c r="CV798" s="65"/>
      <c r="CW798" s="65"/>
      <c r="CX798" s="65"/>
      <c r="CY798" s="65"/>
      <c r="CZ798" s="66"/>
    </row>
    <row r="799" spans="1:104" ht="14.25" customHeight="1">
      <c r="A799" s="65"/>
      <c r="B799" s="80"/>
      <c r="C799" s="66"/>
      <c r="D799" s="66"/>
      <c r="E799" s="66"/>
      <c r="F799" s="66"/>
      <c r="G799" s="66"/>
      <c r="H799" s="66"/>
      <c r="I799" s="66"/>
      <c r="J799" s="66"/>
      <c r="K799" s="66"/>
      <c r="L799" s="66"/>
      <c r="M799" s="66"/>
      <c r="N799" s="66"/>
      <c r="O799" s="66"/>
      <c r="P799" s="66"/>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c r="BE799" s="65"/>
      <c r="BF799" s="65"/>
      <c r="BG799" s="65"/>
      <c r="BH799" s="65"/>
      <c r="BI799" s="65"/>
      <c r="BJ799" s="65"/>
      <c r="BK799" s="65"/>
      <c r="BL799" s="65"/>
      <c r="BM799" s="65"/>
      <c r="BN799" s="65"/>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c r="CS799" s="65"/>
      <c r="CT799" s="65"/>
      <c r="CU799" s="65"/>
      <c r="CV799" s="65"/>
      <c r="CW799" s="65"/>
      <c r="CX799" s="65"/>
      <c r="CY799" s="65"/>
      <c r="CZ799" s="66"/>
    </row>
    <row r="800" spans="1:104" ht="14.25" customHeight="1">
      <c r="A800" s="65"/>
      <c r="B800" s="80"/>
      <c r="C800" s="66"/>
      <c r="D800" s="66"/>
      <c r="E800" s="66"/>
      <c r="F800" s="66"/>
      <c r="G800" s="66"/>
      <c r="H800" s="66"/>
      <c r="I800" s="66"/>
      <c r="J800" s="66"/>
      <c r="K800" s="66"/>
      <c r="L800" s="66"/>
      <c r="M800" s="66"/>
      <c r="N800" s="66"/>
      <c r="O800" s="66"/>
      <c r="P800" s="66"/>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c r="BE800" s="65"/>
      <c r="BF800" s="65"/>
      <c r="BG800" s="65"/>
      <c r="BH800" s="65"/>
      <c r="BI800" s="65"/>
      <c r="BJ800" s="65"/>
      <c r="BK800" s="65"/>
      <c r="BL800" s="65"/>
      <c r="BM800" s="65"/>
      <c r="BN800" s="65"/>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c r="CS800" s="65"/>
      <c r="CT800" s="65"/>
      <c r="CU800" s="65"/>
      <c r="CV800" s="65"/>
      <c r="CW800" s="65"/>
      <c r="CX800" s="65"/>
      <c r="CY800" s="65"/>
      <c r="CZ800" s="66"/>
    </row>
    <row r="801" spans="1:104" ht="14.25" customHeight="1">
      <c r="A801" s="65"/>
      <c r="B801" s="80"/>
      <c r="C801" s="66"/>
      <c r="D801" s="66"/>
      <c r="E801" s="66"/>
      <c r="F801" s="66"/>
      <c r="G801" s="66"/>
      <c r="H801" s="66"/>
      <c r="I801" s="66"/>
      <c r="J801" s="66"/>
      <c r="K801" s="66"/>
      <c r="L801" s="66"/>
      <c r="M801" s="66"/>
      <c r="N801" s="66"/>
      <c r="O801" s="66"/>
      <c r="P801" s="66"/>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c r="BJ801" s="65"/>
      <c r="BK801" s="65"/>
      <c r="BL801" s="65"/>
      <c r="BM801" s="65"/>
      <c r="BN801" s="65"/>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c r="CS801" s="65"/>
      <c r="CT801" s="65"/>
      <c r="CU801" s="65"/>
      <c r="CV801" s="65"/>
      <c r="CW801" s="65"/>
      <c r="CX801" s="65"/>
      <c r="CY801" s="65"/>
      <c r="CZ801" s="66"/>
    </row>
    <row r="802" spans="1:104" ht="14.25" customHeight="1">
      <c r="A802" s="65"/>
      <c r="B802" s="80"/>
      <c r="C802" s="66"/>
      <c r="D802" s="66"/>
      <c r="E802" s="66"/>
      <c r="F802" s="66"/>
      <c r="G802" s="66"/>
      <c r="H802" s="66"/>
      <c r="I802" s="66"/>
      <c r="J802" s="66"/>
      <c r="K802" s="66"/>
      <c r="L802" s="66"/>
      <c r="M802" s="66"/>
      <c r="N802" s="66"/>
      <c r="O802" s="66"/>
      <c r="P802" s="66"/>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65"/>
      <c r="BJ802" s="65"/>
      <c r="BK802" s="65"/>
      <c r="BL802" s="65"/>
      <c r="BM802" s="65"/>
      <c r="BN802" s="65"/>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c r="CS802" s="65"/>
      <c r="CT802" s="65"/>
      <c r="CU802" s="65"/>
      <c r="CV802" s="65"/>
      <c r="CW802" s="65"/>
      <c r="CX802" s="65"/>
      <c r="CY802" s="65"/>
      <c r="CZ802" s="66"/>
    </row>
    <row r="803" spans="1:104" ht="14.25" customHeight="1">
      <c r="A803" s="65"/>
      <c r="B803" s="80"/>
      <c r="C803" s="66"/>
      <c r="D803" s="66"/>
      <c r="E803" s="66"/>
      <c r="F803" s="66"/>
      <c r="G803" s="66"/>
      <c r="H803" s="66"/>
      <c r="I803" s="66"/>
      <c r="J803" s="66"/>
      <c r="K803" s="66"/>
      <c r="L803" s="66"/>
      <c r="M803" s="66"/>
      <c r="N803" s="66"/>
      <c r="O803" s="66"/>
      <c r="P803" s="66"/>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c r="BE803" s="65"/>
      <c r="BF803" s="65"/>
      <c r="BG803" s="65"/>
      <c r="BH803" s="65"/>
      <c r="BI803" s="65"/>
      <c r="BJ803" s="65"/>
      <c r="BK803" s="65"/>
      <c r="BL803" s="65"/>
      <c r="BM803" s="65"/>
      <c r="BN803" s="65"/>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c r="CS803" s="65"/>
      <c r="CT803" s="65"/>
      <c r="CU803" s="65"/>
      <c r="CV803" s="65"/>
      <c r="CW803" s="65"/>
      <c r="CX803" s="65"/>
      <c r="CY803" s="65"/>
      <c r="CZ803" s="66"/>
    </row>
    <row r="804" spans="1:104" ht="14.25" customHeight="1">
      <c r="A804" s="65"/>
      <c r="B804" s="80"/>
      <c r="C804" s="66"/>
      <c r="D804" s="66"/>
      <c r="E804" s="66"/>
      <c r="F804" s="66"/>
      <c r="G804" s="66"/>
      <c r="H804" s="66"/>
      <c r="I804" s="66"/>
      <c r="J804" s="66"/>
      <c r="K804" s="66"/>
      <c r="L804" s="66"/>
      <c r="M804" s="66"/>
      <c r="N804" s="66"/>
      <c r="O804" s="66"/>
      <c r="P804" s="66"/>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c r="BE804" s="65"/>
      <c r="BF804" s="65"/>
      <c r="BG804" s="65"/>
      <c r="BH804" s="65"/>
      <c r="BI804" s="65"/>
      <c r="BJ804" s="65"/>
      <c r="BK804" s="65"/>
      <c r="BL804" s="65"/>
      <c r="BM804" s="65"/>
      <c r="BN804" s="65"/>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c r="CS804" s="65"/>
      <c r="CT804" s="65"/>
      <c r="CU804" s="65"/>
      <c r="CV804" s="65"/>
      <c r="CW804" s="65"/>
      <c r="CX804" s="65"/>
      <c r="CY804" s="65"/>
      <c r="CZ804" s="66"/>
    </row>
    <row r="805" spans="1:104" ht="14.25" customHeight="1">
      <c r="A805" s="65"/>
      <c r="B805" s="80"/>
      <c r="C805" s="66"/>
      <c r="D805" s="66"/>
      <c r="E805" s="66"/>
      <c r="F805" s="66"/>
      <c r="G805" s="66"/>
      <c r="H805" s="66"/>
      <c r="I805" s="66"/>
      <c r="J805" s="66"/>
      <c r="K805" s="66"/>
      <c r="L805" s="66"/>
      <c r="M805" s="66"/>
      <c r="N805" s="66"/>
      <c r="O805" s="66"/>
      <c r="P805" s="66"/>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c r="BE805" s="65"/>
      <c r="BF805" s="65"/>
      <c r="BG805" s="65"/>
      <c r="BH805" s="65"/>
      <c r="BI805" s="65"/>
      <c r="BJ805" s="65"/>
      <c r="BK805" s="65"/>
      <c r="BL805" s="65"/>
      <c r="BM805" s="65"/>
      <c r="BN805" s="65"/>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c r="CS805" s="65"/>
      <c r="CT805" s="65"/>
      <c r="CU805" s="65"/>
      <c r="CV805" s="65"/>
      <c r="CW805" s="65"/>
      <c r="CX805" s="65"/>
      <c r="CY805" s="65"/>
      <c r="CZ805" s="66"/>
    </row>
    <row r="806" spans="1:104" ht="14.25" customHeight="1">
      <c r="A806" s="65"/>
      <c r="B806" s="80"/>
      <c r="C806" s="66"/>
      <c r="D806" s="66"/>
      <c r="E806" s="66"/>
      <c r="F806" s="66"/>
      <c r="G806" s="66"/>
      <c r="H806" s="66"/>
      <c r="I806" s="66"/>
      <c r="J806" s="66"/>
      <c r="K806" s="66"/>
      <c r="L806" s="66"/>
      <c r="M806" s="66"/>
      <c r="N806" s="66"/>
      <c r="O806" s="66"/>
      <c r="P806" s="66"/>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c r="BH806" s="65"/>
      <c r="BI806" s="65"/>
      <c r="BJ806" s="65"/>
      <c r="BK806" s="65"/>
      <c r="BL806" s="65"/>
      <c r="BM806" s="65"/>
      <c r="BN806" s="65"/>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c r="CS806" s="65"/>
      <c r="CT806" s="65"/>
      <c r="CU806" s="65"/>
      <c r="CV806" s="65"/>
      <c r="CW806" s="65"/>
      <c r="CX806" s="65"/>
      <c r="CY806" s="65"/>
      <c r="CZ806" s="66"/>
    </row>
    <row r="807" spans="1:104" ht="14.25" customHeight="1">
      <c r="A807" s="65"/>
      <c r="B807" s="80"/>
      <c r="C807" s="66"/>
      <c r="D807" s="66"/>
      <c r="E807" s="66"/>
      <c r="F807" s="66"/>
      <c r="G807" s="66"/>
      <c r="H807" s="66"/>
      <c r="I807" s="66"/>
      <c r="J807" s="66"/>
      <c r="K807" s="66"/>
      <c r="L807" s="66"/>
      <c r="M807" s="66"/>
      <c r="N807" s="66"/>
      <c r="O807" s="66"/>
      <c r="P807" s="66"/>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c r="BH807" s="65"/>
      <c r="BI807" s="65"/>
      <c r="BJ807" s="65"/>
      <c r="BK807" s="65"/>
      <c r="BL807" s="65"/>
      <c r="BM807" s="65"/>
      <c r="BN807" s="65"/>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c r="CS807" s="65"/>
      <c r="CT807" s="65"/>
      <c r="CU807" s="65"/>
      <c r="CV807" s="65"/>
      <c r="CW807" s="65"/>
      <c r="CX807" s="65"/>
      <c r="CY807" s="65"/>
      <c r="CZ807" s="66"/>
    </row>
    <row r="808" spans="1:104" ht="14.25" customHeight="1">
      <c r="A808" s="65"/>
      <c r="B808" s="80"/>
      <c r="C808" s="66"/>
      <c r="D808" s="66"/>
      <c r="E808" s="66"/>
      <c r="F808" s="66"/>
      <c r="G808" s="66"/>
      <c r="H808" s="66"/>
      <c r="I808" s="66"/>
      <c r="J808" s="66"/>
      <c r="K808" s="66"/>
      <c r="L808" s="66"/>
      <c r="M808" s="66"/>
      <c r="N808" s="66"/>
      <c r="O808" s="66"/>
      <c r="P808" s="66"/>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65"/>
      <c r="BJ808" s="65"/>
      <c r="BK808" s="65"/>
      <c r="BL808" s="65"/>
      <c r="BM808" s="65"/>
      <c r="BN808" s="65"/>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c r="CS808" s="65"/>
      <c r="CT808" s="65"/>
      <c r="CU808" s="65"/>
      <c r="CV808" s="65"/>
      <c r="CW808" s="65"/>
      <c r="CX808" s="65"/>
      <c r="CY808" s="65"/>
      <c r="CZ808" s="66"/>
    </row>
    <row r="809" spans="1:104" ht="14.25" customHeight="1">
      <c r="A809" s="65"/>
      <c r="B809" s="80"/>
      <c r="C809" s="66"/>
      <c r="D809" s="66"/>
      <c r="E809" s="66"/>
      <c r="F809" s="66"/>
      <c r="G809" s="66"/>
      <c r="H809" s="66"/>
      <c r="I809" s="66"/>
      <c r="J809" s="66"/>
      <c r="K809" s="66"/>
      <c r="L809" s="66"/>
      <c r="M809" s="66"/>
      <c r="N809" s="66"/>
      <c r="O809" s="66"/>
      <c r="P809" s="66"/>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65"/>
      <c r="BJ809" s="65"/>
      <c r="BK809" s="65"/>
      <c r="BL809" s="65"/>
      <c r="BM809" s="65"/>
      <c r="BN809" s="65"/>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c r="CS809" s="65"/>
      <c r="CT809" s="65"/>
      <c r="CU809" s="65"/>
      <c r="CV809" s="65"/>
      <c r="CW809" s="65"/>
      <c r="CX809" s="65"/>
      <c r="CY809" s="65"/>
      <c r="CZ809" s="66"/>
    </row>
    <row r="810" spans="1:104" ht="14.25" customHeight="1">
      <c r="A810" s="65"/>
      <c r="B810" s="80"/>
      <c r="C810" s="66"/>
      <c r="D810" s="66"/>
      <c r="E810" s="66"/>
      <c r="F810" s="66"/>
      <c r="G810" s="66"/>
      <c r="H810" s="66"/>
      <c r="I810" s="66"/>
      <c r="J810" s="66"/>
      <c r="K810" s="66"/>
      <c r="L810" s="66"/>
      <c r="M810" s="66"/>
      <c r="N810" s="66"/>
      <c r="O810" s="66"/>
      <c r="P810" s="66"/>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65"/>
      <c r="BJ810" s="65"/>
      <c r="BK810" s="65"/>
      <c r="BL810" s="65"/>
      <c r="BM810" s="65"/>
      <c r="BN810" s="65"/>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c r="CS810" s="65"/>
      <c r="CT810" s="65"/>
      <c r="CU810" s="65"/>
      <c r="CV810" s="65"/>
      <c r="CW810" s="65"/>
      <c r="CX810" s="65"/>
      <c r="CY810" s="65"/>
      <c r="CZ810" s="66"/>
    </row>
    <row r="811" spans="1:104" ht="14.25" customHeight="1">
      <c r="A811" s="65"/>
      <c r="B811" s="80"/>
      <c r="C811" s="66"/>
      <c r="D811" s="66"/>
      <c r="E811" s="66"/>
      <c r="F811" s="66"/>
      <c r="G811" s="66"/>
      <c r="H811" s="66"/>
      <c r="I811" s="66"/>
      <c r="J811" s="66"/>
      <c r="K811" s="66"/>
      <c r="L811" s="66"/>
      <c r="M811" s="66"/>
      <c r="N811" s="66"/>
      <c r="O811" s="66"/>
      <c r="P811" s="66"/>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c r="BE811" s="65"/>
      <c r="BF811" s="65"/>
      <c r="BG811" s="65"/>
      <c r="BH811" s="65"/>
      <c r="BI811" s="65"/>
      <c r="BJ811" s="65"/>
      <c r="BK811" s="65"/>
      <c r="BL811" s="65"/>
      <c r="BM811" s="65"/>
      <c r="BN811" s="65"/>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c r="CS811" s="65"/>
      <c r="CT811" s="65"/>
      <c r="CU811" s="65"/>
      <c r="CV811" s="65"/>
      <c r="CW811" s="65"/>
      <c r="CX811" s="65"/>
      <c r="CY811" s="65"/>
      <c r="CZ811" s="66"/>
    </row>
    <row r="812" spans="1:104" ht="14.25" customHeight="1">
      <c r="A812" s="65"/>
      <c r="B812" s="80"/>
      <c r="C812" s="66"/>
      <c r="D812" s="66"/>
      <c r="E812" s="66"/>
      <c r="F812" s="66"/>
      <c r="G812" s="66"/>
      <c r="H812" s="66"/>
      <c r="I812" s="66"/>
      <c r="J812" s="66"/>
      <c r="K812" s="66"/>
      <c r="L812" s="66"/>
      <c r="M812" s="66"/>
      <c r="N812" s="66"/>
      <c r="O812" s="66"/>
      <c r="P812" s="66"/>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c r="BE812" s="65"/>
      <c r="BF812" s="65"/>
      <c r="BG812" s="65"/>
      <c r="BH812" s="65"/>
      <c r="BI812" s="65"/>
      <c r="BJ812" s="65"/>
      <c r="BK812" s="65"/>
      <c r="BL812" s="65"/>
      <c r="BM812" s="65"/>
      <c r="BN812" s="65"/>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c r="CS812" s="65"/>
      <c r="CT812" s="65"/>
      <c r="CU812" s="65"/>
      <c r="CV812" s="65"/>
      <c r="CW812" s="65"/>
      <c r="CX812" s="65"/>
      <c r="CY812" s="65"/>
      <c r="CZ812" s="66"/>
    </row>
    <row r="813" spans="1:104" ht="14.25" customHeight="1">
      <c r="A813" s="65"/>
      <c r="B813" s="80"/>
      <c r="C813" s="66"/>
      <c r="D813" s="66"/>
      <c r="E813" s="66"/>
      <c r="F813" s="66"/>
      <c r="G813" s="66"/>
      <c r="H813" s="66"/>
      <c r="I813" s="66"/>
      <c r="J813" s="66"/>
      <c r="K813" s="66"/>
      <c r="L813" s="66"/>
      <c r="M813" s="66"/>
      <c r="N813" s="66"/>
      <c r="O813" s="66"/>
      <c r="P813" s="66"/>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c r="BE813" s="65"/>
      <c r="BF813" s="65"/>
      <c r="BG813" s="65"/>
      <c r="BH813" s="65"/>
      <c r="BI813" s="65"/>
      <c r="BJ813" s="65"/>
      <c r="BK813" s="65"/>
      <c r="BL813" s="65"/>
      <c r="BM813" s="65"/>
      <c r="BN813" s="65"/>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c r="CS813" s="65"/>
      <c r="CT813" s="65"/>
      <c r="CU813" s="65"/>
      <c r="CV813" s="65"/>
      <c r="CW813" s="65"/>
      <c r="CX813" s="65"/>
      <c r="CY813" s="65"/>
      <c r="CZ813" s="66"/>
    </row>
    <row r="814" spans="1:104" ht="14.25" customHeight="1">
      <c r="A814" s="65"/>
      <c r="B814" s="80"/>
      <c r="C814" s="66"/>
      <c r="D814" s="66"/>
      <c r="E814" s="66"/>
      <c r="F814" s="66"/>
      <c r="G814" s="66"/>
      <c r="H814" s="66"/>
      <c r="I814" s="66"/>
      <c r="J814" s="66"/>
      <c r="K814" s="66"/>
      <c r="L814" s="66"/>
      <c r="M814" s="66"/>
      <c r="N814" s="66"/>
      <c r="O814" s="66"/>
      <c r="P814" s="66"/>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c r="BE814" s="65"/>
      <c r="BF814" s="65"/>
      <c r="BG814" s="65"/>
      <c r="BH814" s="65"/>
      <c r="BI814" s="65"/>
      <c r="BJ814" s="65"/>
      <c r="BK814" s="65"/>
      <c r="BL814" s="65"/>
      <c r="BM814" s="65"/>
      <c r="BN814" s="65"/>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c r="CS814" s="65"/>
      <c r="CT814" s="65"/>
      <c r="CU814" s="65"/>
      <c r="CV814" s="65"/>
      <c r="CW814" s="65"/>
      <c r="CX814" s="65"/>
      <c r="CY814" s="65"/>
      <c r="CZ814" s="66"/>
    </row>
    <row r="815" spans="1:104" ht="14.25" customHeight="1">
      <c r="A815" s="65"/>
      <c r="B815" s="80"/>
      <c r="C815" s="66"/>
      <c r="D815" s="66"/>
      <c r="E815" s="66"/>
      <c r="F815" s="66"/>
      <c r="G815" s="66"/>
      <c r="H815" s="66"/>
      <c r="I815" s="66"/>
      <c r="J815" s="66"/>
      <c r="K815" s="66"/>
      <c r="L815" s="66"/>
      <c r="M815" s="66"/>
      <c r="N815" s="66"/>
      <c r="O815" s="66"/>
      <c r="P815" s="66"/>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c r="CS815" s="65"/>
      <c r="CT815" s="65"/>
      <c r="CU815" s="65"/>
      <c r="CV815" s="65"/>
      <c r="CW815" s="65"/>
      <c r="CX815" s="65"/>
      <c r="CY815" s="65"/>
      <c r="CZ815" s="66"/>
    </row>
    <row r="816" spans="1:104" ht="14.25" customHeight="1">
      <c r="A816" s="65"/>
      <c r="B816" s="80"/>
      <c r="C816" s="66"/>
      <c r="D816" s="66"/>
      <c r="E816" s="66"/>
      <c r="F816" s="66"/>
      <c r="G816" s="66"/>
      <c r="H816" s="66"/>
      <c r="I816" s="66"/>
      <c r="J816" s="66"/>
      <c r="K816" s="66"/>
      <c r="L816" s="66"/>
      <c r="M816" s="66"/>
      <c r="N816" s="66"/>
      <c r="O816" s="66"/>
      <c r="P816" s="66"/>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65"/>
      <c r="BJ816" s="65"/>
      <c r="BK816" s="65"/>
      <c r="BL816" s="65"/>
      <c r="BM816" s="65"/>
      <c r="BN816" s="65"/>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c r="CS816" s="65"/>
      <c r="CT816" s="65"/>
      <c r="CU816" s="65"/>
      <c r="CV816" s="65"/>
      <c r="CW816" s="65"/>
      <c r="CX816" s="65"/>
      <c r="CY816" s="65"/>
      <c r="CZ816" s="66"/>
    </row>
    <row r="817" spans="1:104" ht="14.25" customHeight="1">
      <c r="A817" s="65"/>
      <c r="B817" s="80"/>
      <c r="C817" s="66"/>
      <c r="D817" s="66"/>
      <c r="E817" s="66"/>
      <c r="F817" s="66"/>
      <c r="G817" s="66"/>
      <c r="H817" s="66"/>
      <c r="I817" s="66"/>
      <c r="J817" s="66"/>
      <c r="K817" s="66"/>
      <c r="L817" s="66"/>
      <c r="M817" s="66"/>
      <c r="N817" s="66"/>
      <c r="O817" s="66"/>
      <c r="P817" s="66"/>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c r="BE817" s="65"/>
      <c r="BF817" s="65"/>
      <c r="BG817" s="65"/>
      <c r="BH817" s="65"/>
      <c r="BI817" s="65"/>
      <c r="BJ817" s="65"/>
      <c r="BK817" s="65"/>
      <c r="BL817" s="65"/>
      <c r="BM817" s="65"/>
      <c r="BN817" s="65"/>
      <c r="BO817" s="65"/>
      <c r="BP817" s="65"/>
      <c r="BQ817" s="65"/>
      <c r="BR817" s="65"/>
      <c r="BS817" s="65"/>
      <c r="BT817" s="65"/>
      <c r="BU817" s="65"/>
      <c r="BV817" s="65"/>
      <c r="BW817" s="65"/>
      <c r="BX817" s="65"/>
      <c r="BY817" s="65"/>
      <c r="BZ817" s="65"/>
      <c r="CA817" s="65"/>
      <c r="CB817" s="65"/>
      <c r="CC817" s="65"/>
      <c r="CD817" s="65"/>
      <c r="CE817" s="65"/>
      <c r="CF817" s="65"/>
      <c r="CG817" s="65"/>
      <c r="CH817" s="65"/>
      <c r="CI817" s="65"/>
      <c r="CJ817" s="65"/>
      <c r="CK817" s="65"/>
      <c r="CL817" s="65"/>
      <c r="CM817" s="65"/>
      <c r="CN817" s="65"/>
      <c r="CO817" s="65"/>
      <c r="CP817" s="65"/>
      <c r="CQ817" s="65"/>
      <c r="CR817" s="65"/>
      <c r="CS817" s="65"/>
      <c r="CT817" s="65"/>
      <c r="CU817" s="65"/>
      <c r="CV817" s="65"/>
      <c r="CW817" s="65"/>
      <c r="CX817" s="65"/>
      <c r="CY817" s="65"/>
      <c r="CZ817" s="66"/>
    </row>
    <row r="818" spans="1:104" ht="14.25" customHeight="1">
      <c r="A818" s="65"/>
      <c r="B818" s="80"/>
      <c r="C818" s="66"/>
      <c r="D818" s="66"/>
      <c r="E818" s="66"/>
      <c r="F818" s="66"/>
      <c r="G818" s="66"/>
      <c r="H818" s="66"/>
      <c r="I818" s="66"/>
      <c r="J818" s="66"/>
      <c r="K818" s="66"/>
      <c r="L818" s="66"/>
      <c r="M818" s="66"/>
      <c r="N818" s="66"/>
      <c r="O818" s="66"/>
      <c r="P818" s="66"/>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6"/>
    </row>
    <row r="819" spans="1:104" ht="14.25" customHeight="1">
      <c r="A819" s="65"/>
      <c r="B819" s="80"/>
      <c r="C819" s="66"/>
      <c r="D819" s="66"/>
      <c r="E819" s="66"/>
      <c r="F819" s="66"/>
      <c r="G819" s="66"/>
      <c r="H819" s="66"/>
      <c r="I819" s="66"/>
      <c r="J819" s="66"/>
      <c r="K819" s="66"/>
      <c r="L819" s="66"/>
      <c r="M819" s="66"/>
      <c r="N819" s="66"/>
      <c r="O819" s="66"/>
      <c r="P819" s="66"/>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c r="BE819" s="65"/>
      <c r="BF819" s="65"/>
      <c r="BG819" s="65"/>
      <c r="BH819" s="65"/>
      <c r="BI819" s="65"/>
      <c r="BJ819" s="65"/>
      <c r="BK819" s="65"/>
      <c r="BL819" s="65"/>
      <c r="BM819" s="65"/>
      <c r="BN819" s="65"/>
      <c r="BO819" s="65"/>
      <c r="BP819" s="65"/>
      <c r="BQ819" s="65"/>
      <c r="BR819" s="65"/>
      <c r="BS819" s="65"/>
      <c r="BT819" s="65"/>
      <c r="BU819" s="65"/>
      <c r="BV819" s="65"/>
      <c r="BW819" s="65"/>
      <c r="BX819" s="65"/>
      <c r="BY819" s="65"/>
      <c r="BZ819" s="65"/>
      <c r="CA819" s="65"/>
      <c r="CB819" s="65"/>
      <c r="CC819" s="65"/>
      <c r="CD819" s="65"/>
      <c r="CE819" s="65"/>
      <c r="CF819" s="65"/>
      <c r="CG819" s="65"/>
      <c r="CH819" s="65"/>
      <c r="CI819" s="65"/>
      <c r="CJ819" s="65"/>
      <c r="CK819" s="65"/>
      <c r="CL819" s="65"/>
      <c r="CM819" s="65"/>
      <c r="CN819" s="65"/>
      <c r="CO819" s="65"/>
      <c r="CP819" s="65"/>
      <c r="CQ819" s="65"/>
      <c r="CR819" s="65"/>
      <c r="CS819" s="65"/>
      <c r="CT819" s="65"/>
      <c r="CU819" s="65"/>
      <c r="CV819" s="65"/>
      <c r="CW819" s="65"/>
      <c r="CX819" s="65"/>
      <c r="CY819" s="65"/>
      <c r="CZ819" s="66"/>
    </row>
    <row r="820" spans="1:104" ht="14.25" customHeight="1">
      <c r="A820" s="65"/>
      <c r="B820" s="80"/>
      <c r="C820" s="66"/>
      <c r="D820" s="66"/>
      <c r="E820" s="66"/>
      <c r="F820" s="66"/>
      <c r="G820" s="66"/>
      <c r="H820" s="66"/>
      <c r="I820" s="66"/>
      <c r="J820" s="66"/>
      <c r="K820" s="66"/>
      <c r="L820" s="66"/>
      <c r="M820" s="66"/>
      <c r="N820" s="66"/>
      <c r="O820" s="66"/>
      <c r="P820" s="66"/>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c r="BE820" s="65"/>
      <c r="BF820" s="65"/>
      <c r="BG820" s="65"/>
      <c r="BH820" s="65"/>
      <c r="BI820" s="65"/>
      <c r="BJ820" s="65"/>
      <c r="BK820" s="65"/>
      <c r="BL820" s="65"/>
      <c r="BM820" s="65"/>
      <c r="BN820" s="65"/>
      <c r="BO820" s="65"/>
      <c r="BP820" s="65"/>
      <c r="BQ820" s="65"/>
      <c r="BR820" s="65"/>
      <c r="BS820" s="65"/>
      <c r="BT820" s="65"/>
      <c r="BU820" s="65"/>
      <c r="BV820" s="65"/>
      <c r="BW820" s="65"/>
      <c r="BX820" s="65"/>
      <c r="BY820" s="65"/>
      <c r="BZ820" s="65"/>
      <c r="CA820" s="65"/>
      <c r="CB820" s="65"/>
      <c r="CC820" s="65"/>
      <c r="CD820" s="65"/>
      <c r="CE820" s="65"/>
      <c r="CF820" s="65"/>
      <c r="CG820" s="65"/>
      <c r="CH820" s="65"/>
      <c r="CI820" s="65"/>
      <c r="CJ820" s="65"/>
      <c r="CK820" s="65"/>
      <c r="CL820" s="65"/>
      <c r="CM820" s="65"/>
      <c r="CN820" s="65"/>
      <c r="CO820" s="65"/>
      <c r="CP820" s="65"/>
      <c r="CQ820" s="65"/>
      <c r="CR820" s="65"/>
      <c r="CS820" s="65"/>
      <c r="CT820" s="65"/>
      <c r="CU820" s="65"/>
      <c r="CV820" s="65"/>
      <c r="CW820" s="65"/>
      <c r="CX820" s="65"/>
      <c r="CY820" s="65"/>
      <c r="CZ820" s="66"/>
    </row>
    <row r="821" spans="1:104" ht="14.25" customHeight="1">
      <c r="A821" s="65"/>
      <c r="B821" s="80"/>
      <c r="C821" s="66"/>
      <c r="D821" s="66"/>
      <c r="E821" s="66"/>
      <c r="F821" s="66"/>
      <c r="G821" s="66"/>
      <c r="H821" s="66"/>
      <c r="I821" s="66"/>
      <c r="J821" s="66"/>
      <c r="K821" s="66"/>
      <c r="L821" s="66"/>
      <c r="M821" s="66"/>
      <c r="N821" s="66"/>
      <c r="O821" s="66"/>
      <c r="P821" s="66"/>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c r="BE821" s="65"/>
      <c r="BF821" s="65"/>
      <c r="BG821" s="65"/>
      <c r="BH821" s="65"/>
      <c r="BI821" s="65"/>
      <c r="BJ821" s="65"/>
      <c r="BK821" s="65"/>
      <c r="BL821" s="65"/>
      <c r="BM821" s="65"/>
      <c r="BN821" s="65"/>
      <c r="BO821" s="65"/>
      <c r="BP821" s="65"/>
      <c r="BQ821" s="65"/>
      <c r="BR821" s="65"/>
      <c r="BS821" s="65"/>
      <c r="BT821" s="65"/>
      <c r="BU821" s="65"/>
      <c r="BV821" s="65"/>
      <c r="BW821" s="65"/>
      <c r="BX821" s="65"/>
      <c r="BY821" s="65"/>
      <c r="BZ821" s="65"/>
      <c r="CA821" s="65"/>
      <c r="CB821" s="65"/>
      <c r="CC821" s="65"/>
      <c r="CD821" s="65"/>
      <c r="CE821" s="65"/>
      <c r="CF821" s="65"/>
      <c r="CG821" s="65"/>
      <c r="CH821" s="65"/>
      <c r="CI821" s="65"/>
      <c r="CJ821" s="65"/>
      <c r="CK821" s="65"/>
      <c r="CL821" s="65"/>
      <c r="CM821" s="65"/>
      <c r="CN821" s="65"/>
      <c r="CO821" s="65"/>
      <c r="CP821" s="65"/>
      <c r="CQ821" s="65"/>
      <c r="CR821" s="65"/>
      <c r="CS821" s="65"/>
      <c r="CT821" s="65"/>
      <c r="CU821" s="65"/>
      <c r="CV821" s="65"/>
      <c r="CW821" s="65"/>
      <c r="CX821" s="65"/>
      <c r="CY821" s="65"/>
      <c r="CZ821" s="66"/>
    </row>
    <row r="822" spans="1:104" ht="14.25" customHeight="1">
      <c r="A822" s="65"/>
      <c r="B822" s="80"/>
      <c r="C822" s="66"/>
      <c r="D822" s="66"/>
      <c r="E822" s="66"/>
      <c r="F822" s="66"/>
      <c r="G822" s="66"/>
      <c r="H822" s="66"/>
      <c r="I822" s="66"/>
      <c r="J822" s="66"/>
      <c r="K822" s="66"/>
      <c r="L822" s="66"/>
      <c r="M822" s="66"/>
      <c r="N822" s="66"/>
      <c r="O822" s="66"/>
      <c r="P822" s="66"/>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c r="BE822" s="65"/>
      <c r="BF822" s="65"/>
      <c r="BG822" s="65"/>
      <c r="BH822" s="65"/>
      <c r="BI822" s="65"/>
      <c r="BJ822" s="65"/>
      <c r="BK822" s="65"/>
      <c r="BL822" s="65"/>
      <c r="BM822" s="65"/>
      <c r="BN822" s="65"/>
      <c r="BO822" s="65"/>
      <c r="BP822" s="65"/>
      <c r="BQ822" s="65"/>
      <c r="BR822" s="65"/>
      <c r="BS822" s="65"/>
      <c r="BT822" s="65"/>
      <c r="BU822" s="65"/>
      <c r="BV822" s="65"/>
      <c r="BW822" s="65"/>
      <c r="BX822" s="65"/>
      <c r="BY822" s="65"/>
      <c r="BZ822" s="65"/>
      <c r="CA822" s="65"/>
      <c r="CB822" s="65"/>
      <c r="CC822" s="65"/>
      <c r="CD822" s="65"/>
      <c r="CE822" s="65"/>
      <c r="CF822" s="65"/>
      <c r="CG822" s="65"/>
      <c r="CH822" s="65"/>
      <c r="CI822" s="65"/>
      <c r="CJ822" s="65"/>
      <c r="CK822" s="65"/>
      <c r="CL822" s="65"/>
      <c r="CM822" s="65"/>
      <c r="CN822" s="65"/>
      <c r="CO822" s="65"/>
      <c r="CP822" s="65"/>
      <c r="CQ822" s="65"/>
      <c r="CR822" s="65"/>
      <c r="CS822" s="65"/>
      <c r="CT822" s="65"/>
      <c r="CU822" s="65"/>
      <c r="CV822" s="65"/>
      <c r="CW822" s="65"/>
      <c r="CX822" s="65"/>
      <c r="CY822" s="65"/>
      <c r="CZ822" s="66"/>
    </row>
    <row r="823" spans="1:104" ht="14.25" customHeight="1">
      <c r="A823" s="65"/>
      <c r="B823" s="80"/>
      <c r="C823" s="66"/>
      <c r="D823" s="66"/>
      <c r="E823" s="66"/>
      <c r="F823" s="66"/>
      <c r="G823" s="66"/>
      <c r="H823" s="66"/>
      <c r="I823" s="66"/>
      <c r="J823" s="66"/>
      <c r="K823" s="66"/>
      <c r="L823" s="66"/>
      <c r="M823" s="66"/>
      <c r="N823" s="66"/>
      <c r="O823" s="66"/>
      <c r="P823" s="66"/>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c r="BH823" s="65"/>
      <c r="BI823" s="65"/>
      <c r="BJ823" s="65"/>
      <c r="BK823" s="65"/>
      <c r="BL823" s="65"/>
      <c r="BM823" s="65"/>
      <c r="BN823" s="65"/>
      <c r="BO823" s="65"/>
      <c r="BP823" s="65"/>
      <c r="BQ823" s="65"/>
      <c r="BR823" s="65"/>
      <c r="BS823" s="65"/>
      <c r="BT823" s="65"/>
      <c r="BU823" s="65"/>
      <c r="BV823" s="65"/>
      <c r="BW823" s="65"/>
      <c r="BX823" s="65"/>
      <c r="BY823" s="65"/>
      <c r="BZ823" s="65"/>
      <c r="CA823" s="65"/>
      <c r="CB823" s="65"/>
      <c r="CC823" s="65"/>
      <c r="CD823" s="65"/>
      <c r="CE823" s="65"/>
      <c r="CF823" s="65"/>
      <c r="CG823" s="65"/>
      <c r="CH823" s="65"/>
      <c r="CI823" s="65"/>
      <c r="CJ823" s="65"/>
      <c r="CK823" s="65"/>
      <c r="CL823" s="65"/>
      <c r="CM823" s="65"/>
      <c r="CN823" s="65"/>
      <c r="CO823" s="65"/>
      <c r="CP823" s="65"/>
      <c r="CQ823" s="65"/>
      <c r="CR823" s="65"/>
      <c r="CS823" s="65"/>
      <c r="CT823" s="65"/>
      <c r="CU823" s="65"/>
      <c r="CV823" s="65"/>
      <c r="CW823" s="65"/>
      <c r="CX823" s="65"/>
      <c r="CY823" s="65"/>
      <c r="CZ823" s="66"/>
    </row>
    <row r="824" spans="1:104" ht="14.25" customHeight="1">
      <c r="A824" s="65"/>
      <c r="B824" s="80"/>
      <c r="C824" s="66"/>
      <c r="D824" s="66"/>
      <c r="E824" s="66"/>
      <c r="F824" s="66"/>
      <c r="G824" s="66"/>
      <c r="H824" s="66"/>
      <c r="I824" s="66"/>
      <c r="J824" s="66"/>
      <c r="K824" s="66"/>
      <c r="L824" s="66"/>
      <c r="M824" s="66"/>
      <c r="N824" s="66"/>
      <c r="O824" s="66"/>
      <c r="P824" s="66"/>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c r="BE824" s="65"/>
      <c r="BF824" s="65"/>
      <c r="BG824" s="65"/>
      <c r="BH824" s="65"/>
      <c r="BI824" s="65"/>
      <c r="BJ824" s="65"/>
      <c r="BK824" s="65"/>
      <c r="BL824" s="65"/>
      <c r="BM824" s="65"/>
      <c r="BN824" s="65"/>
      <c r="BO824" s="65"/>
      <c r="BP824" s="65"/>
      <c r="BQ824" s="65"/>
      <c r="BR824" s="65"/>
      <c r="BS824" s="65"/>
      <c r="BT824" s="65"/>
      <c r="BU824" s="65"/>
      <c r="BV824" s="65"/>
      <c r="BW824" s="65"/>
      <c r="BX824" s="65"/>
      <c r="BY824" s="65"/>
      <c r="BZ824" s="65"/>
      <c r="CA824" s="65"/>
      <c r="CB824" s="65"/>
      <c r="CC824" s="65"/>
      <c r="CD824" s="65"/>
      <c r="CE824" s="65"/>
      <c r="CF824" s="65"/>
      <c r="CG824" s="65"/>
      <c r="CH824" s="65"/>
      <c r="CI824" s="65"/>
      <c r="CJ824" s="65"/>
      <c r="CK824" s="65"/>
      <c r="CL824" s="65"/>
      <c r="CM824" s="65"/>
      <c r="CN824" s="65"/>
      <c r="CO824" s="65"/>
      <c r="CP824" s="65"/>
      <c r="CQ824" s="65"/>
      <c r="CR824" s="65"/>
      <c r="CS824" s="65"/>
      <c r="CT824" s="65"/>
      <c r="CU824" s="65"/>
      <c r="CV824" s="65"/>
      <c r="CW824" s="65"/>
      <c r="CX824" s="65"/>
      <c r="CY824" s="65"/>
      <c r="CZ824" s="66"/>
    </row>
    <row r="825" spans="1:104" ht="14.25" customHeight="1">
      <c r="A825" s="65"/>
      <c r="B825" s="80"/>
      <c r="C825" s="66"/>
      <c r="D825" s="66"/>
      <c r="E825" s="66"/>
      <c r="F825" s="66"/>
      <c r="G825" s="66"/>
      <c r="H825" s="66"/>
      <c r="I825" s="66"/>
      <c r="J825" s="66"/>
      <c r="K825" s="66"/>
      <c r="L825" s="66"/>
      <c r="M825" s="66"/>
      <c r="N825" s="66"/>
      <c r="O825" s="66"/>
      <c r="P825" s="66"/>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c r="BE825" s="65"/>
      <c r="BF825" s="65"/>
      <c r="BG825" s="65"/>
      <c r="BH825" s="65"/>
      <c r="BI825" s="65"/>
      <c r="BJ825" s="65"/>
      <c r="BK825" s="65"/>
      <c r="BL825" s="65"/>
      <c r="BM825" s="65"/>
      <c r="BN825" s="65"/>
      <c r="BO825" s="65"/>
      <c r="BP825" s="65"/>
      <c r="BQ825" s="65"/>
      <c r="BR825" s="65"/>
      <c r="BS825" s="65"/>
      <c r="BT825" s="65"/>
      <c r="BU825" s="65"/>
      <c r="BV825" s="65"/>
      <c r="BW825" s="65"/>
      <c r="BX825" s="65"/>
      <c r="BY825" s="65"/>
      <c r="BZ825" s="65"/>
      <c r="CA825" s="65"/>
      <c r="CB825" s="65"/>
      <c r="CC825" s="65"/>
      <c r="CD825" s="65"/>
      <c r="CE825" s="65"/>
      <c r="CF825" s="65"/>
      <c r="CG825" s="65"/>
      <c r="CH825" s="65"/>
      <c r="CI825" s="65"/>
      <c r="CJ825" s="65"/>
      <c r="CK825" s="65"/>
      <c r="CL825" s="65"/>
      <c r="CM825" s="65"/>
      <c r="CN825" s="65"/>
      <c r="CO825" s="65"/>
      <c r="CP825" s="65"/>
      <c r="CQ825" s="65"/>
      <c r="CR825" s="65"/>
      <c r="CS825" s="65"/>
      <c r="CT825" s="65"/>
      <c r="CU825" s="65"/>
      <c r="CV825" s="65"/>
      <c r="CW825" s="65"/>
      <c r="CX825" s="65"/>
      <c r="CY825" s="65"/>
      <c r="CZ825" s="66"/>
    </row>
    <row r="826" spans="1:104" ht="14.25" customHeight="1">
      <c r="A826" s="65"/>
      <c r="B826" s="80"/>
      <c r="C826" s="66"/>
      <c r="D826" s="66"/>
      <c r="E826" s="66"/>
      <c r="F826" s="66"/>
      <c r="G826" s="66"/>
      <c r="H826" s="66"/>
      <c r="I826" s="66"/>
      <c r="J826" s="66"/>
      <c r="K826" s="66"/>
      <c r="L826" s="66"/>
      <c r="M826" s="66"/>
      <c r="N826" s="66"/>
      <c r="O826" s="66"/>
      <c r="P826" s="66"/>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c r="BE826" s="65"/>
      <c r="BF826" s="65"/>
      <c r="BG826" s="65"/>
      <c r="BH826" s="65"/>
      <c r="BI826" s="65"/>
      <c r="BJ826" s="65"/>
      <c r="BK826" s="65"/>
      <c r="BL826" s="65"/>
      <c r="BM826" s="65"/>
      <c r="BN826" s="65"/>
      <c r="BO826" s="65"/>
      <c r="BP826" s="65"/>
      <c r="BQ826" s="65"/>
      <c r="BR826" s="65"/>
      <c r="BS826" s="65"/>
      <c r="BT826" s="65"/>
      <c r="BU826" s="65"/>
      <c r="BV826" s="65"/>
      <c r="BW826" s="65"/>
      <c r="BX826" s="65"/>
      <c r="BY826" s="65"/>
      <c r="BZ826" s="65"/>
      <c r="CA826" s="65"/>
      <c r="CB826" s="65"/>
      <c r="CC826" s="65"/>
      <c r="CD826" s="65"/>
      <c r="CE826" s="65"/>
      <c r="CF826" s="65"/>
      <c r="CG826" s="65"/>
      <c r="CH826" s="65"/>
      <c r="CI826" s="65"/>
      <c r="CJ826" s="65"/>
      <c r="CK826" s="65"/>
      <c r="CL826" s="65"/>
      <c r="CM826" s="65"/>
      <c r="CN826" s="65"/>
      <c r="CO826" s="65"/>
      <c r="CP826" s="65"/>
      <c r="CQ826" s="65"/>
      <c r="CR826" s="65"/>
      <c r="CS826" s="65"/>
      <c r="CT826" s="65"/>
      <c r="CU826" s="65"/>
      <c r="CV826" s="65"/>
      <c r="CW826" s="65"/>
      <c r="CX826" s="65"/>
      <c r="CY826" s="65"/>
      <c r="CZ826" s="66"/>
    </row>
    <row r="827" spans="1:104" ht="14.25" customHeight="1">
      <c r="A827" s="65"/>
      <c r="B827" s="80"/>
      <c r="C827" s="66"/>
      <c r="D827" s="66"/>
      <c r="E827" s="66"/>
      <c r="F827" s="66"/>
      <c r="G827" s="66"/>
      <c r="H827" s="66"/>
      <c r="I827" s="66"/>
      <c r="J827" s="66"/>
      <c r="K827" s="66"/>
      <c r="L827" s="66"/>
      <c r="M827" s="66"/>
      <c r="N827" s="66"/>
      <c r="O827" s="66"/>
      <c r="P827" s="66"/>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c r="BE827" s="65"/>
      <c r="BF827" s="65"/>
      <c r="BG827" s="65"/>
      <c r="BH827" s="65"/>
      <c r="BI827" s="65"/>
      <c r="BJ827" s="65"/>
      <c r="BK827" s="65"/>
      <c r="BL827" s="65"/>
      <c r="BM827" s="65"/>
      <c r="BN827" s="65"/>
      <c r="BO827" s="65"/>
      <c r="BP827" s="65"/>
      <c r="BQ827" s="65"/>
      <c r="BR827" s="65"/>
      <c r="BS827" s="65"/>
      <c r="BT827" s="65"/>
      <c r="BU827" s="65"/>
      <c r="BV827" s="65"/>
      <c r="BW827" s="65"/>
      <c r="BX827" s="65"/>
      <c r="BY827" s="65"/>
      <c r="BZ827" s="65"/>
      <c r="CA827" s="65"/>
      <c r="CB827" s="65"/>
      <c r="CC827" s="65"/>
      <c r="CD827" s="65"/>
      <c r="CE827" s="65"/>
      <c r="CF827" s="65"/>
      <c r="CG827" s="65"/>
      <c r="CH827" s="65"/>
      <c r="CI827" s="65"/>
      <c r="CJ827" s="65"/>
      <c r="CK827" s="65"/>
      <c r="CL827" s="65"/>
      <c r="CM827" s="65"/>
      <c r="CN827" s="65"/>
      <c r="CO827" s="65"/>
      <c r="CP827" s="65"/>
      <c r="CQ827" s="65"/>
      <c r="CR827" s="65"/>
      <c r="CS827" s="65"/>
      <c r="CT827" s="65"/>
      <c r="CU827" s="65"/>
      <c r="CV827" s="65"/>
      <c r="CW827" s="65"/>
      <c r="CX827" s="65"/>
      <c r="CY827" s="65"/>
      <c r="CZ827" s="66"/>
    </row>
    <row r="828" spans="1:104" ht="14.25" customHeight="1">
      <c r="A828" s="65"/>
      <c r="B828" s="80"/>
      <c r="C828" s="66"/>
      <c r="D828" s="66"/>
      <c r="E828" s="66"/>
      <c r="F828" s="66"/>
      <c r="G828" s="66"/>
      <c r="H828" s="66"/>
      <c r="I828" s="66"/>
      <c r="J828" s="66"/>
      <c r="K828" s="66"/>
      <c r="L828" s="66"/>
      <c r="M828" s="66"/>
      <c r="N828" s="66"/>
      <c r="O828" s="66"/>
      <c r="P828" s="66"/>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c r="BM828" s="65"/>
      <c r="BN828" s="65"/>
      <c r="BO828" s="65"/>
      <c r="BP828" s="65"/>
      <c r="BQ828" s="65"/>
      <c r="BR828" s="65"/>
      <c r="BS828" s="65"/>
      <c r="BT828" s="65"/>
      <c r="BU828" s="65"/>
      <c r="BV828" s="65"/>
      <c r="BW828" s="65"/>
      <c r="BX828" s="65"/>
      <c r="BY828" s="65"/>
      <c r="BZ828" s="65"/>
      <c r="CA828" s="65"/>
      <c r="CB828" s="65"/>
      <c r="CC828" s="65"/>
      <c r="CD828" s="65"/>
      <c r="CE828" s="65"/>
      <c r="CF828" s="65"/>
      <c r="CG828" s="65"/>
      <c r="CH828" s="65"/>
      <c r="CI828" s="65"/>
      <c r="CJ828" s="65"/>
      <c r="CK828" s="65"/>
      <c r="CL828" s="65"/>
      <c r="CM828" s="65"/>
      <c r="CN828" s="65"/>
      <c r="CO828" s="65"/>
      <c r="CP828" s="65"/>
      <c r="CQ828" s="65"/>
      <c r="CR828" s="65"/>
      <c r="CS828" s="65"/>
      <c r="CT828" s="65"/>
      <c r="CU828" s="65"/>
      <c r="CV828" s="65"/>
      <c r="CW828" s="65"/>
      <c r="CX828" s="65"/>
      <c r="CY828" s="65"/>
      <c r="CZ828" s="66"/>
    </row>
    <row r="829" spans="1:104" ht="14.25" customHeight="1">
      <c r="A829" s="65"/>
      <c r="B829" s="80"/>
      <c r="C829" s="66"/>
      <c r="D829" s="66"/>
      <c r="E829" s="66"/>
      <c r="F829" s="66"/>
      <c r="G829" s="66"/>
      <c r="H829" s="66"/>
      <c r="I829" s="66"/>
      <c r="J829" s="66"/>
      <c r="K829" s="66"/>
      <c r="L829" s="66"/>
      <c r="M829" s="66"/>
      <c r="N829" s="66"/>
      <c r="O829" s="66"/>
      <c r="P829" s="66"/>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c r="BH829" s="65"/>
      <c r="BI829" s="65"/>
      <c r="BJ829" s="65"/>
      <c r="BK829" s="65"/>
      <c r="BL829" s="65"/>
      <c r="BM829" s="65"/>
      <c r="BN829" s="65"/>
      <c r="BO829" s="65"/>
      <c r="BP829" s="65"/>
      <c r="BQ829" s="65"/>
      <c r="BR829" s="65"/>
      <c r="BS829" s="65"/>
      <c r="BT829" s="65"/>
      <c r="BU829" s="65"/>
      <c r="BV829" s="65"/>
      <c r="BW829" s="65"/>
      <c r="BX829" s="65"/>
      <c r="BY829" s="65"/>
      <c r="BZ829" s="65"/>
      <c r="CA829" s="65"/>
      <c r="CB829" s="65"/>
      <c r="CC829" s="65"/>
      <c r="CD829" s="65"/>
      <c r="CE829" s="65"/>
      <c r="CF829" s="65"/>
      <c r="CG829" s="65"/>
      <c r="CH829" s="65"/>
      <c r="CI829" s="65"/>
      <c r="CJ829" s="65"/>
      <c r="CK829" s="65"/>
      <c r="CL829" s="65"/>
      <c r="CM829" s="65"/>
      <c r="CN829" s="65"/>
      <c r="CO829" s="65"/>
      <c r="CP829" s="65"/>
      <c r="CQ829" s="65"/>
      <c r="CR829" s="65"/>
      <c r="CS829" s="65"/>
      <c r="CT829" s="65"/>
      <c r="CU829" s="65"/>
      <c r="CV829" s="65"/>
      <c r="CW829" s="65"/>
      <c r="CX829" s="65"/>
      <c r="CY829" s="65"/>
      <c r="CZ829" s="66"/>
    </row>
    <row r="830" spans="1:104" ht="14.25" customHeight="1">
      <c r="A830" s="65"/>
      <c r="B830" s="80"/>
      <c r="C830" s="66"/>
      <c r="D830" s="66"/>
      <c r="E830" s="66"/>
      <c r="F830" s="66"/>
      <c r="G830" s="66"/>
      <c r="H830" s="66"/>
      <c r="I830" s="66"/>
      <c r="J830" s="66"/>
      <c r="K830" s="66"/>
      <c r="L830" s="66"/>
      <c r="M830" s="66"/>
      <c r="N830" s="66"/>
      <c r="O830" s="66"/>
      <c r="P830" s="66"/>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5"/>
      <c r="BL830" s="65"/>
      <c r="BM830" s="65"/>
      <c r="BN830" s="65"/>
      <c r="BO830" s="65"/>
      <c r="BP830" s="65"/>
      <c r="BQ830" s="65"/>
      <c r="BR830" s="65"/>
      <c r="BS830" s="65"/>
      <c r="BT830" s="65"/>
      <c r="BU830" s="65"/>
      <c r="BV830" s="65"/>
      <c r="BW830" s="65"/>
      <c r="BX830" s="65"/>
      <c r="BY830" s="65"/>
      <c r="BZ830" s="65"/>
      <c r="CA830" s="65"/>
      <c r="CB830" s="65"/>
      <c r="CC830" s="65"/>
      <c r="CD830" s="65"/>
      <c r="CE830" s="65"/>
      <c r="CF830" s="65"/>
      <c r="CG830" s="65"/>
      <c r="CH830" s="65"/>
      <c r="CI830" s="65"/>
      <c r="CJ830" s="65"/>
      <c r="CK830" s="65"/>
      <c r="CL830" s="65"/>
      <c r="CM830" s="65"/>
      <c r="CN830" s="65"/>
      <c r="CO830" s="65"/>
      <c r="CP830" s="65"/>
      <c r="CQ830" s="65"/>
      <c r="CR830" s="65"/>
      <c r="CS830" s="65"/>
      <c r="CT830" s="65"/>
      <c r="CU830" s="65"/>
      <c r="CV830" s="65"/>
      <c r="CW830" s="65"/>
      <c r="CX830" s="65"/>
      <c r="CY830" s="65"/>
      <c r="CZ830" s="66"/>
    </row>
    <row r="831" spans="1:104" ht="14.25" customHeight="1">
      <c r="A831" s="65"/>
      <c r="B831" s="80"/>
      <c r="C831" s="66"/>
      <c r="D831" s="66"/>
      <c r="E831" s="66"/>
      <c r="F831" s="66"/>
      <c r="G831" s="66"/>
      <c r="H831" s="66"/>
      <c r="I831" s="66"/>
      <c r="J831" s="66"/>
      <c r="K831" s="66"/>
      <c r="L831" s="66"/>
      <c r="M831" s="66"/>
      <c r="N831" s="66"/>
      <c r="O831" s="66"/>
      <c r="P831" s="66"/>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c r="BH831" s="65"/>
      <c r="BI831" s="65"/>
      <c r="BJ831" s="65"/>
      <c r="BK831" s="65"/>
      <c r="BL831" s="65"/>
      <c r="BM831" s="65"/>
      <c r="BN831" s="65"/>
      <c r="BO831" s="65"/>
      <c r="BP831" s="65"/>
      <c r="BQ831" s="65"/>
      <c r="BR831" s="65"/>
      <c r="BS831" s="65"/>
      <c r="BT831" s="65"/>
      <c r="BU831" s="65"/>
      <c r="BV831" s="65"/>
      <c r="BW831" s="65"/>
      <c r="BX831" s="65"/>
      <c r="BY831" s="65"/>
      <c r="BZ831" s="65"/>
      <c r="CA831" s="65"/>
      <c r="CB831" s="65"/>
      <c r="CC831" s="65"/>
      <c r="CD831" s="65"/>
      <c r="CE831" s="65"/>
      <c r="CF831" s="65"/>
      <c r="CG831" s="65"/>
      <c r="CH831" s="65"/>
      <c r="CI831" s="65"/>
      <c r="CJ831" s="65"/>
      <c r="CK831" s="65"/>
      <c r="CL831" s="65"/>
      <c r="CM831" s="65"/>
      <c r="CN831" s="65"/>
      <c r="CO831" s="65"/>
      <c r="CP831" s="65"/>
      <c r="CQ831" s="65"/>
      <c r="CR831" s="65"/>
      <c r="CS831" s="65"/>
      <c r="CT831" s="65"/>
      <c r="CU831" s="65"/>
      <c r="CV831" s="65"/>
      <c r="CW831" s="65"/>
      <c r="CX831" s="65"/>
      <c r="CY831" s="65"/>
      <c r="CZ831" s="66"/>
    </row>
    <row r="832" spans="1:104" ht="14.25" customHeight="1">
      <c r="A832" s="65"/>
      <c r="B832" s="80"/>
      <c r="C832" s="66"/>
      <c r="D832" s="66"/>
      <c r="E832" s="66"/>
      <c r="F832" s="66"/>
      <c r="G832" s="66"/>
      <c r="H832" s="66"/>
      <c r="I832" s="66"/>
      <c r="J832" s="66"/>
      <c r="K832" s="66"/>
      <c r="L832" s="66"/>
      <c r="M832" s="66"/>
      <c r="N832" s="66"/>
      <c r="O832" s="66"/>
      <c r="P832" s="66"/>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5"/>
      <c r="BL832" s="65"/>
      <c r="BM832" s="65"/>
      <c r="BN832" s="65"/>
      <c r="BO832" s="65"/>
      <c r="BP832" s="65"/>
      <c r="BQ832" s="65"/>
      <c r="BR832" s="65"/>
      <c r="BS832" s="65"/>
      <c r="BT832" s="65"/>
      <c r="BU832" s="65"/>
      <c r="BV832" s="65"/>
      <c r="BW832" s="65"/>
      <c r="BX832" s="65"/>
      <c r="BY832" s="65"/>
      <c r="BZ832" s="65"/>
      <c r="CA832" s="65"/>
      <c r="CB832" s="65"/>
      <c r="CC832" s="65"/>
      <c r="CD832" s="65"/>
      <c r="CE832" s="65"/>
      <c r="CF832" s="65"/>
      <c r="CG832" s="65"/>
      <c r="CH832" s="65"/>
      <c r="CI832" s="65"/>
      <c r="CJ832" s="65"/>
      <c r="CK832" s="65"/>
      <c r="CL832" s="65"/>
      <c r="CM832" s="65"/>
      <c r="CN832" s="65"/>
      <c r="CO832" s="65"/>
      <c r="CP832" s="65"/>
      <c r="CQ832" s="65"/>
      <c r="CR832" s="65"/>
      <c r="CS832" s="65"/>
      <c r="CT832" s="65"/>
      <c r="CU832" s="65"/>
      <c r="CV832" s="65"/>
      <c r="CW832" s="65"/>
      <c r="CX832" s="65"/>
      <c r="CY832" s="65"/>
      <c r="CZ832" s="66"/>
    </row>
    <row r="833" spans="1:104" ht="14.25" customHeight="1">
      <c r="A833" s="65"/>
      <c r="B833" s="80"/>
      <c r="C833" s="66"/>
      <c r="D833" s="66"/>
      <c r="E833" s="66"/>
      <c r="F833" s="66"/>
      <c r="G833" s="66"/>
      <c r="H833" s="66"/>
      <c r="I833" s="66"/>
      <c r="J833" s="66"/>
      <c r="K833" s="66"/>
      <c r="L833" s="66"/>
      <c r="M833" s="66"/>
      <c r="N833" s="66"/>
      <c r="O833" s="66"/>
      <c r="P833" s="66"/>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c r="BH833" s="65"/>
      <c r="BI833" s="65"/>
      <c r="BJ833" s="65"/>
      <c r="BK833" s="65"/>
      <c r="BL833" s="65"/>
      <c r="BM833" s="65"/>
      <c r="BN833" s="65"/>
      <c r="BO833" s="65"/>
      <c r="BP833" s="65"/>
      <c r="BQ833" s="65"/>
      <c r="BR833" s="65"/>
      <c r="BS833" s="65"/>
      <c r="BT833" s="65"/>
      <c r="BU833" s="65"/>
      <c r="BV833" s="65"/>
      <c r="BW833" s="65"/>
      <c r="BX833" s="65"/>
      <c r="BY833" s="65"/>
      <c r="BZ833" s="65"/>
      <c r="CA833" s="65"/>
      <c r="CB833" s="65"/>
      <c r="CC833" s="65"/>
      <c r="CD833" s="65"/>
      <c r="CE833" s="65"/>
      <c r="CF833" s="65"/>
      <c r="CG833" s="65"/>
      <c r="CH833" s="65"/>
      <c r="CI833" s="65"/>
      <c r="CJ833" s="65"/>
      <c r="CK833" s="65"/>
      <c r="CL833" s="65"/>
      <c r="CM833" s="65"/>
      <c r="CN833" s="65"/>
      <c r="CO833" s="65"/>
      <c r="CP833" s="65"/>
      <c r="CQ833" s="65"/>
      <c r="CR833" s="65"/>
      <c r="CS833" s="65"/>
      <c r="CT833" s="65"/>
      <c r="CU833" s="65"/>
      <c r="CV833" s="65"/>
      <c r="CW833" s="65"/>
      <c r="CX833" s="65"/>
      <c r="CY833" s="65"/>
      <c r="CZ833" s="66"/>
    </row>
    <row r="834" spans="1:104" ht="14.25" customHeight="1">
      <c r="A834" s="65"/>
      <c r="B834" s="80"/>
      <c r="C834" s="66"/>
      <c r="D834" s="66"/>
      <c r="E834" s="66"/>
      <c r="F834" s="66"/>
      <c r="G834" s="66"/>
      <c r="H834" s="66"/>
      <c r="I834" s="66"/>
      <c r="J834" s="66"/>
      <c r="K834" s="66"/>
      <c r="L834" s="66"/>
      <c r="M834" s="66"/>
      <c r="N834" s="66"/>
      <c r="O834" s="66"/>
      <c r="P834" s="66"/>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5"/>
      <c r="BL834" s="65"/>
      <c r="BM834" s="65"/>
      <c r="BN834" s="65"/>
      <c r="BO834" s="65"/>
      <c r="BP834" s="65"/>
      <c r="BQ834" s="65"/>
      <c r="BR834" s="65"/>
      <c r="BS834" s="65"/>
      <c r="BT834" s="65"/>
      <c r="BU834" s="65"/>
      <c r="BV834" s="65"/>
      <c r="BW834" s="65"/>
      <c r="BX834" s="65"/>
      <c r="BY834" s="65"/>
      <c r="BZ834" s="65"/>
      <c r="CA834" s="65"/>
      <c r="CB834" s="65"/>
      <c r="CC834" s="65"/>
      <c r="CD834" s="65"/>
      <c r="CE834" s="65"/>
      <c r="CF834" s="65"/>
      <c r="CG834" s="65"/>
      <c r="CH834" s="65"/>
      <c r="CI834" s="65"/>
      <c r="CJ834" s="65"/>
      <c r="CK834" s="65"/>
      <c r="CL834" s="65"/>
      <c r="CM834" s="65"/>
      <c r="CN834" s="65"/>
      <c r="CO834" s="65"/>
      <c r="CP834" s="65"/>
      <c r="CQ834" s="65"/>
      <c r="CR834" s="65"/>
      <c r="CS834" s="65"/>
      <c r="CT834" s="65"/>
      <c r="CU834" s="65"/>
      <c r="CV834" s="65"/>
      <c r="CW834" s="65"/>
      <c r="CX834" s="65"/>
      <c r="CY834" s="65"/>
      <c r="CZ834" s="66"/>
    </row>
    <row r="835" spans="1:104" ht="14.25" customHeight="1">
      <c r="A835" s="65"/>
      <c r="B835" s="80"/>
      <c r="C835" s="66"/>
      <c r="D835" s="66"/>
      <c r="E835" s="66"/>
      <c r="F835" s="66"/>
      <c r="G835" s="66"/>
      <c r="H835" s="66"/>
      <c r="I835" s="66"/>
      <c r="J835" s="66"/>
      <c r="K835" s="66"/>
      <c r="L835" s="66"/>
      <c r="M835" s="66"/>
      <c r="N835" s="66"/>
      <c r="O835" s="66"/>
      <c r="P835" s="66"/>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c r="BH835" s="65"/>
      <c r="BI835" s="65"/>
      <c r="BJ835" s="65"/>
      <c r="BK835" s="65"/>
      <c r="BL835" s="65"/>
      <c r="BM835" s="65"/>
      <c r="BN835" s="65"/>
      <c r="BO835" s="65"/>
      <c r="BP835" s="65"/>
      <c r="BQ835" s="65"/>
      <c r="BR835" s="65"/>
      <c r="BS835" s="65"/>
      <c r="BT835" s="65"/>
      <c r="BU835" s="65"/>
      <c r="BV835" s="65"/>
      <c r="BW835" s="65"/>
      <c r="BX835" s="65"/>
      <c r="BY835" s="65"/>
      <c r="BZ835" s="65"/>
      <c r="CA835" s="65"/>
      <c r="CB835" s="65"/>
      <c r="CC835" s="65"/>
      <c r="CD835" s="65"/>
      <c r="CE835" s="65"/>
      <c r="CF835" s="65"/>
      <c r="CG835" s="65"/>
      <c r="CH835" s="65"/>
      <c r="CI835" s="65"/>
      <c r="CJ835" s="65"/>
      <c r="CK835" s="65"/>
      <c r="CL835" s="65"/>
      <c r="CM835" s="65"/>
      <c r="CN835" s="65"/>
      <c r="CO835" s="65"/>
      <c r="CP835" s="65"/>
      <c r="CQ835" s="65"/>
      <c r="CR835" s="65"/>
      <c r="CS835" s="65"/>
      <c r="CT835" s="65"/>
      <c r="CU835" s="65"/>
      <c r="CV835" s="65"/>
      <c r="CW835" s="65"/>
      <c r="CX835" s="65"/>
      <c r="CY835" s="65"/>
      <c r="CZ835" s="66"/>
    </row>
    <row r="836" spans="1:104" ht="14.25" customHeight="1">
      <c r="A836" s="65"/>
      <c r="B836" s="80"/>
      <c r="C836" s="66"/>
      <c r="D836" s="66"/>
      <c r="E836" s="66"/>
      <c r="F836" s="66"/>
      <c r="G836" s="66"/>
      <c r="H836" s="66"/>
      <c r="I836" s="66"/>
      <c r="J836" s="66"/>
      <c r="K836" s="66"/>
      <c r="L836" s="66"/>
      <c r="M836" s="66"/>
      <c r="N836" s="66"/>
      <c r="O836" s="66"/>
      <c r="P836" s="66"/>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5"/>
      <c r="BL836" s="65"/>
      <c r="BM836" s="65"/>
      <c r="BN836" s="65"/>
      <c r="BO836" s="65"/>
      <c r="BP836" s="65"/>
      <c r="BQ836" s="65"/>
      <c r="BR836" s="65"/>
      <c r="BS836" s="65"/>
      <c r="BT836" s="65"/>
      <c r="BU836" s="65"/>
      <c r="BV836" s="65"/>
      <c r="BW836" s="65"/>
      <c r="BX836" s="65"/>
      <c r="BY836" s="65"/>
      <c r="BZ836" s="65"/>
      <c r="CA836" s="65"/>
      <c r="CB836" s="65"/>
      <c r="CC836" s="65"/>
      <c r="CD836" s="65"/>
      <c r="CE836" s="65"/>
      <c r="CF836" s="65"/>
      <c r="CG836" s="65"/>
      <c r="CH836" s="65"/>
      <c r="CI836" s="65"/>
      <c r="CJ836" s="65"/>
      <c r="CK836" s="65"/>
      <c r="CL836" s="65"/>
      <c r="CM836" s="65"/>
      <c r="CN836" s="65"/>
      <c r="CO836" s="65"/>
      <c r="CP836" s="65"/>
      <c r="CQ836" s="65"/>
      <c r="CR836" s="65"/>
      <c r="CS836" s="65"/>
      <c r="CT836" s="65"/>
      <c r="CU836" s="65"/>
      <c r="CV836" s="65"/>
      <c r="CW836" s="65"/>
      <c r="CX836" s="65"/>
      <c r="CY836" s="65"/>
      <c r="CZ836" s="66"/>
    </row>
    <row r="837" spans="1:104" ht="14.25" customHeight="1">
      <c r="A837" s="65"/>
      <c r="B837" s="80"/>
      <c r="C837" s="66"/>
      <c r="D837" s="66"/>
      <c r="E837" s="66"/>
      <c r="F837" s="66"/>
      <c r="G837" s="66"/>
      <c r="H837" s="66"/>
      <c r="I837" s="66"/>
      <c r="J837" s="66"/>
      <c r="K837" s="66"/>
      <c r="L837" s="66"/>
      <c r="M837" s="66"/>
      <c r="N837" s="66"/>
      <c r="O837" s="66"/>
      <c r="P837" s="66"/>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5"/>
      <c r="BL837" s="65"/>
      <c r="BM837" s="65"/>
      <c r="BN837" s="65"/>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c r="CS837" s="65"/>
      <c r="CT837" s="65"/>
      <c r="CU837" s="65"/>
      <c r="CV837" s="65"/>
      <c r="CW837" s="65"/>
      <c r="CX837" s="65"/>
      <c r="CY837" s="65"/>
      <c r="CZ837" s="66"/>
    </row>
    <row r="838" spans="1:104" ht="14.25" customHeight="1">
      <c r="A838" s="65"/>
      <c r="B838" s="80"/>
      <c r="C838" s="66"/>
      <c r="D838" s="66"/>
      <c r="E838" s="66"/>
      <c r="F838" s="66"/>
      <c r="G838" s="66"/>
      <c r="H838" s="66"/>
      <c r="I838" s="66"/>
      <c r="J838" s="66"/>
      <c r="K838" s="66"/>
      <c r="L838" s="66"/>
      <c r="M838" s="66"/>
      <c r="N838" s="66"/>
      <c r="O838" s="66"/>
      <c r="P838" s="66"/>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5"/>
      <c r="BL838" s="65"/>
      <c r="BM838" s="65"/>
      <c r="BN838" s="65"/>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c r="CS838" s="65"/>
      <c r="CT838" s="65"/>
      <c r="CU838" s="65"/>
      <c r="CV838" s="65"/>
      <c r="CW838" s="65"/>
      <c r="CX838" s="65"/>
      <c r="CY838" s="65"/>
      <c r="CZ838" s="66"/>
    </row>
    <row r="839" spans="1:104" ht="14.25" customHeight="1">
      <c r="A839" s="65"/>
      <c r="B839" s="80"/>
      <c r="C839" s="66"/>
      <c r="D839" s="66"/>
      <c r="E839" s="66"/>
      <c r="F839" s="66"/>
      <c r="G839" s="66"/>
      <c r="H839" s="66"/>
      <c r="I839" s="66"/>
      <c r="J839" s="66"/>
      <c r="K839" s="66"/>
      <c r="L839" s="66"/>
      <c r="M839" s="66"/>
      <c r="N839" s="66"/>
      <c r="O839" s="66"/>
      <c r="P839" s="66"/>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5"/>
      <c r="BL839" s="65"/>
      <c r="BM839" s="65"/>
      <c r="BN839" s="65"/>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c r="CS839" s="65"/>
      <c r="CT839" s="65"/>
      <c r="CU839" s="65"/>
      <c r="CV839" s="65"/>
      <c r="CW839" s="65"/>
      <c r="CX839" s="65"/>
      <c r="CY839" s="65"/>
      <c r="CZ839" s="66"/>
    </row>
    <row r="840" spans="1:104" ht="14.25" customHeight="1">
      <c r="A840" s="65"/>
      <c r="B840" s="80"/>
      <c r="C840" s="66"/>
      <c r="D840" s="66"/>
      <c r="E840" s="66"/>
      <c r="F840" s="66"/>
      <c r="G840" s="66"/>
      <c r="H840" s="66"/>
      <c r="I840" s="66"/>
      <c r="J840" s="66"/>
      <c r="K840" s="66"/>
      <c r="L840" s="66"/>
      <c r="M840" s="66"/>
      <c r="N840" s="66"/>
      <c r="O840" s="66"/>
      <c r="P840" s="66"/>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5"/>
      <c r="BL840" s="65"/>
      <c r="BM840" s="65"/>
      <c r="BN840" s="65"/>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c r="CS840" s="65"/>
      <c r="CT840" s="65"/>
      <c r="CU840" s="65"/>
      <c r="CV840" s="65"/>
      <c r="CW840" s="65"/>
      <c r="CX840" s="65"/>
      <c r="CY840" s="65"/>
      <c r="CZ840" s="66"/>
    </row>
    <row r="841" spans="1:104" ht="14.25" customHeight="1">
      <c r="A841" s="65"/>
      <c r="B841" s="80"/>
      <c r="C841" s="66"/>
      <c r="D841" s="66"/>
      <c r="E841" s="66"/>
      <c r="F841" s="66"/>
      <c r="G841" s="66"/>
      <c r="H841" s="66"/>
      <c r="I841" s="66"/>
      <c r="J841" s="66"/>
      <c r="K841" s="66"/>
      <c r="L841" s="66"/>
      <c r="M841" s="66"/>
      <c r="N841" s="66"/>
      <c r="O841" s="66"/>
      <c r="P841" s="66"/>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5"/>
      <c r="BL841" s="65"/>
      <c r="BM841" s="65"/>
      <c r="BN841" s="65"/>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c r="CS841" s="65"/>
      <c r="CT841" s="65"/>
      <c r="CU841" s="65"/>
      <c r="CV841" s="65"/>
      <c r="CW841" s="65"/>
      <c r="CX841" s="65"/>
      <c r="CY841" s="65"/>
      <c r="CZ841" s="66"/>
    </row>
    <row r="842" spans="1:104" ht="14.25" customHeight="1">
      <c r="A842" s="65"/>
      <c r="B842" s="80"/>
      <c r="C842" s="66"/>
      <c r="D842" s="66"/>
      <c r="E842" s="66"/>
      <c r="F842" s="66"/>
      <c r="G842" s="66"/>
      <c r="H842" s="66"/>
      <c r="I842" s="66"/>
      <c r="J842" s="66"/>
      <c r="K842" s="66"/>
      <c r="L842" s="66"/>
      <c r="M842" s="66"/>
      <c r="N842" s="66"/>
      <c r="O842" s="66"/>
      <c r="P842" s="66"/>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c r="BH842" s="65"/>
      <c r="BI842" s="65"/>
      <c r="BJ842" s="65"/>
      <c r="BK842" s="65"/>
      <c r="BL842" s="65"/>
      <c r="BM842" s="65"/>
      <c r="BN842" s="65"/>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c r="CS842" s="65"/>
      <c r="CT842" s="65"/>
      <c r="CU842" s="65"/>
      <c r="CV842" s="65"/>
      <c r="CW842" s="65"/>
      <c r="CX842" s="65"/>
      <c r="CY842" s="65"/>
      <c r="CZ842" s="66"/>
    </row>
    <row r="843" spans="1:104" ht="14.25" customHeight="1">
      <c r="A843" s="65"/>
      <c r="B843" s="80"/>
      <c r="C843" s="66"/>
      <c r="D843" s="66"/>
      <c r="E843" s="66"/>
      <c r="F843" s="66"/>
      <c r="G843" s="66"/>
      <c r="H843" s="66"/>
      <c r="I843" s="66"/>
      <c r="J843" s="66"/>
      <c r="K843" s="66"/>
      <c r="L843" s="66"/>
      <c r="M843" s="66"/>
      <c r="N843" s="66"/>
      <c r="O843" s="66"/>
      <c r="P843" s="66"/>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c r="BH843" s="65"/>
      <c r="BI843" s="65"/>
      <c r="BJ843" s="65"/>
      <c r="BK843" s="65"/>
      <c r="BL843" s="65"/>
      <c r="BM843" s="65"/>
      <c r="BN843" s="65"/>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c r="CS843" s="65"/>
      <c r="CT843" s="65"/>
      <c r="CU843" s="65"/>
      <c r="CV843" s="65"/>
      <c r="CW843" s="65"/>
      <c r="CX843" s="65"/>
      <c r="CY843" s="65"/>
      <c r="CZ843" s="66"/>
    </row>
    <row r="844" spans="1:104" ht="14.25" customHeight="1">
      <c r="A844" s="65"/>
      <c r="B844" s="80"/>
      <c r="C844" s="66"/>
      <c r="D844" s="66"/>
      <c r="E844" s="66"/>
      <c r="F844" s="66"/>
      <c r="G844" s="66"/>
      <c r="H844" s="66"/>
      <c r="I844" s="66"/>
      <c r="J844" s="66"/>
      <c r="K844" s="66"/>
      <c r="L844" s="66"/>
      <c r="M844" s="66"/>
      <c r="N844" s="66"/>
      <c r="O844" s="66"/>
      <c r="P844" s="66"/>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c r="BH844" s="65"/>
      <c r="BI844" s="65"/>
      <c r="BJ844" s="65"/>
      <c r="BK844" s="65"/>
      <c r="BL844" s="65"/>
      <c r="BM844" s="65"/>
      <c r="BN844" s="65"/>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c r="CS844" s="65"/>
      <c r="CT844" s="65"/>
      <c r="CU844" s="65"/>
      <c r="CV844" s="65"/>
      <c r="CW844" s="65"/>
      <c r="CX844" s="65"/>
      <c r="CY844" s="65"/>
      <c r="CZ844" s="66"/>
    </row>
    <row r="845" spans="1:104" ht="14.25" customHeight="1">
      <c r="A845" s="65"/>
      <c r="B845" s="80"/>
      <c r="C845" s="66"/>
      <c r="D845" s="66"/>
      <c r="E845" s="66"/>
      <c r="F845" s="66"/>
      <c r="G845" s="66"/>
      <c r="H845" s="66"/>
      <c r="I845" s="66"/>
      <c r="J845" s="66"/>
      <c r="K845" s="66"/>
      <c r="L845" s="66"/>
      <c r="M845" s="66"/>
      <c r="N845" s="66"/>
      <c r="O845" s="66"/>
      <c r="P845" s="66"/>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c r="BH845" s="65"/>
      <c r="BI845" s="65"/>
      <c r="BJ845" s="65"/>
      <c r="BK845" s="65"/>
      <c r="BL845" s="65"/>
      <c r="BM845" s="65"/>
      <c r="BN845" s="65"/>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c r="CS845" s="65"/>
      <c r="CT845" s="65"/>
      <c r="CU845" s="65"/>
      <c r="CV845" s="65"/>
      <c r="CW845" s="65"/>
      <c r="CX845" s="65"/>
      <c r="CY845" s="65"/>
      <c r="CZ845" s="66"/>
    </row>
    <row r="846" spans="1:104" ht="14.25" customHeight="1">
      <c r="A846" s="65"/>
      <c r="B846" s="80"/>
      <c r="C846" s="66"/>
      <c r="D846" s="66"/>
      <c r="E846" s="66"/>
      <c r="F846" s="66"/>
      <c r="G846" s="66"/>
      <c r="H846" s="66"/>
      <c r="I846" s="66"/>
      <c r="J846" s="66"/>
      <c r="K846" s="66"/>
      <c r="L846" s="66"/>
      <c r="M846" s="66"/>
      <c r="N846" s="66"/>
      <c r="O846" s="66"/>
      <c r="P846" s="66"/>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c r="BH846" s="65"/>
      <c r="BI846" s="65"/>
      <c r="BJ846" s="65"/>
      <c r="BK846" s="65"/>
      <c r="BL846" s="65"/>
      <c r="BM846" s="65"/>
      <c r="BN846" s="65"/>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c r="CS846" s="65"/>
      <c r="CT846" s="65"/>
      <c r="CU846" s="65"/>
      <c r="CV846" s="65"/>
      <c r="CW846" s="65"/>
      <c r="CX846" s="65"/>
      <c r="CY846" s="65"/>
      <c r="CZ846" s="66"/>
    </row>
    <row r="847" spans="1:104" ht="14.25" customHeight="1">
      <c r="A847" s="65"/>
      <c r="B847" s="80"/>
      <c r="C847" s="66"/>
      <c r="D847" s="66"/>
      <c r="E847" s="66"/>
      <c r="F847" s="66"/>
      <c r="G847" s="66"/>
      <c r="H847" s="66"/>
      <c r="I847" s="66"/>
      <c r="J847" s="66"/>
      <c r="K847" s="66"/>
      <c r="L847" s="66"/>
      <c r="M847" s="66"/>
      <c r="N847" s="66"/>
      <c r="O847" s="66"/>
      <c r="P847" s="66"/>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c r="BH847" s="65"/>
      <c r="BI847" s="65"/>
      <c r="BJ847" s="65"/>
      <c r="BK847" s="65"/>
      <c r="BL847" s="65"/>
      <c r="BM847" s="65"/>
      <c r="BN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c r="CS847" s="65"/>
      <c r="CT847" s="65"/>
      <c r="CU847" s="65"/>
      <c r="CV847" s="65"/>
      <c r="CW847" s="65"/>
      <c r="CX847" s="65"/>
      <c r="CY847" s="65"/>
      <c r="CZ847" s="66"/>
    </row>
    <row r="848" spans="1:104" ht="14.25" customHeight="1">
      <c r="A848" s="65"/>
      <c r="B848" s="80"/>
      <c r="C848" s="66"/>
      <c r="D848" s="66"/>
      <c r="E848" s="66"/>
      <c r="F848" s="66"/>
      <c r="G848" s="66"/>
      <c r="H848" s="66"/>
      <c r="I848" s="66"/>
      <c r="J848" s="66"/>
      <c r="K848" s="66"/>
      <c r="L848" s="66"/>
      <c r="M848" s="66"/>
      <c r="N848" s="66"/>
      <c r="O848" s="66"/>
      <c r="P848" s="66"/>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c r="BH848" s="65"/>
      <c r="BI848" s="65"/>
      <c r="BJ848" s="65"/>
      <c r="BK848" s="65"/>
      <c r="BL848" s="65"/>
      <c r="BM848" s="65"/>
      <c r="BN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c r="CS848" s="65"/>
      <c r="CT848" s="65"/>
      <c r="CU848" s="65"/>
      <c r="CV848" s="65"/>
      <c r="CW848" s="65"/>
      <c r="CX848" s="65"/>
      <c r="CY848" s="65"/>
      <c r="CZ848" s="66"/>
    </row>
    <row r="849" spans="1:104" ht="14.25" customHeight="1">
      <c r="A849" s="65"/>
      <c r="B849" s="80"/>
      <c r="C849" s="66"/>
      <c r="D849" s="66"/>
      <c r="E849" s="66"/>
      <c r="F849" s="66"/>
      <c r="G849" s="66"/>
      <c r="H849" s="66"/>
      <c r="I849" s="66"/>
      <c r="J849" s="66"/>
      <c r="K849" s="66"/>
      <c r="L849" s="66"/>
      <c r="M849" s="66"/>
      <c r="N849" s="66"/>
      <c r="O849" s="66"/>
      <c r="P849" s="66"/>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c r="BH849" s="65"/>
      <c r="BI849" s="65"/>
      <c r="BJ849" s="65"/>
      <c r="BK849" s="65"/>
      <c r="BL849" s="65"/>
      <c r="BM849" s="65"/>
      <c r="BN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c r="CS849" s="65"/>
      <c r="CT849" s="65"/>
      <c r="CU849" s="65"/>
      <c r="CV849" s="65"/>
      <c r="CW849" s="65"/>
      <c r="CX849" s="65"/>
      <c r="CY849" s="65"/>
      <c r="CZ849" s="66"/>
    </row>
    <row r="850" spans="1:104" ht="14.25" customHeight="1">
      <c r="A850" s="65"/>
      <c r="B850" s="80"/>
      <c r="C850" s="66"/>
      <c r="D850" s="66"/>
      <c r="E850" s="66"/>
      <c r="F850" s="66"/>
      <c r="G850" s="66"/>
      <c r="H850" s="66"/>
      <c r="I850" s="66"/>
      <c r="J850" s="66"/>
      <c r="K850" s="66"/>
      <c r="L850" s="66"/>
      <c r="M850" s="66"/>
      <c r="N850" s="66"/>
      <c r="O850" s="66"/>
      <c r="P850" s="66"/>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c r="BH850" s="65"/>
      <c r="BI850" s="65"/>
      <c r="BJ850" s="65"/>
      <c r="BK850" s="65"/>
      <c r="BL850" s="65"/>
      <c r="BM850" s="65"/>
      <c r="BN850" s="65"/>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c r="CS850" s="65"/>
      <c r="CT850" s="65"/>
      <c r="CU850" s="65"/>
      <c r="CV850" s="65"/>
      <c r="CW850" s="65"/>
      <c r="CX850" s="65"/>
      <c r="CY850" s="65"/>
      <c r="CZ850" s="66"/>
    </row>
    <row r="851" spans="1:104" ht="14.25" customHeight="1">
      <c r="A851" s="65"/>
      <c r="B851" s="80"/>
      <c r="C851" s="66"/>
      <c r="D851" s="66"/>
      <c r="E851" s="66"/>
      <c r="F851" s="66"/>
      <c r="G851" s="66"/>
      <c r="H851" s="66"/>
      <c r="I851" s="66"/>
      <c r="J851" s="66"/>
      <c r="K851" s="66"/>
      <c r="L851" s="66"/>
      <c r="M851" s="66"/>
      <c r="N851" s="66"/>
      <c r="O851" s="66"/>
      <c r="P851" s="66"/>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c r="BK851" s="65"/>
      <c r="BL851" s="65"/>
      <c r="BM851" s="65"/>
      <c r="BN851" s="65"/>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c r="CS851" s="65"/>
      <c r="CT851" s="65"/>
      <c r="CU851" s="65"/>
      <c r="CV851" s="65"/>
      <c r="CW851" s="65"/>
      <c r="CX851" s="65"/>
      <c r="CY851" s="65"/>
      <c r="CZ851" s="66"/>
    </row>
    <row r="852" spans="1:104" ht="14.25" customHeight="1">
      <c r="A852" s="65"/>
      <c r="B852" s="80"/>
      <c r="C852" s="66"/>
      <c r="D852" s="66"/>
      <c r="E852" s="66"/>
      <c r="F852" s="66"/>
      <c r="G852" s="66"/>
      <c r="H852" s="66"/>
      <c r="I852" s="66"/>
      <c r="J852" s="66"/>
      <c r="K852" s="66"/>
      <c r="L852" s="66"/>
      <c r="M852" s="66"/>
      <c r="N852" s="66"/>
      <c r="O852" s="66"/>
      <c r="P852" s="66"/>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c r="CS852" s="65"/>
      <c r="CT852" s="65"/>
      <c r="CU852" s="65"/>
      <c r="CV852" s="65"/>
      <c r="CW852" s="65"/>
      <c r="CX852" s="65"/>
      <c r="CY852" s="65"/>
      <c r="CZ852" s="66"/>
    </row>
    <row r="853" spans="1:104" ht="14.25" customHeight="1">
      <c r="A853" s="65"/>
      <c r="B853" s="80"/>
      <c r="C853" s="66"/>
      <c r="D853" s="66"/>
      <c r="E853" s="66"/>
      <c r="F853" s="66"/>
      <c r="G853" s="66"/>
      <c r="H853" s="66"/>
      <c r="I853" s="66"/>
      <c r="J853" s="66"/>
      <c r="K853" s="66"/>
      <c r="L853" s="66"/>
      <c r="M853" s="66"/>
      <c r="N853" s="66"/>
      <c r="O853" s="66"/>
      <c r="P853" s="66"/>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c r="CS853" s="65"/>
      <c r="CT853" s="65"/>
      <c r="CU853" s="65"/>
      <c r="CV853" s="65"/>
      <c r="CW853" s="65"/>
      <c r="CX853" s="65"/>
      <c r="CY853" s="65"/>
      <c r="CZ853" s="66"/>
    </row>
    <row r="854" spans="1:104" ht="14.25" customHeight="1">
      <c r="A854" s="65"/>
      <c r="B854" s="80"/>
      <c r="C854" s="66"/>
      <c r="D854" s="66"/>
      <c r="E854" s="66"/>
      <c r="F854" s="66"/>
      <c r="G854" s="66"/>
      <c r="H854" s="66"/>
      <c r="I854" s="66"/>
      <c r="J854" s="66"/>
      <c r="K854" s="66"/>
      <c r="L854" s="66"/>
      <c r="M854" s="66"/>
      <c r="N854" s="66"/>
      <c r="O854" s="66"/>
      <c r="P854" s="66"/>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6"/>
    </row>
    <row r="855" spans="1:104" ht="14.25" customHeight="1">
      <c r="A855" s="65"/>
      <c r="B855" s="80"/>
      <c r="C855" s="66"/>
      <c r="D855" s="66"/>
      <c r="E855" s="66"/>
      <c r="F855" s="66"/>
      <c r="G855" s="66"/>
      <c r="H855" s="66"/>
      <c r="I855" s="66"/>
      <c r="J855" s="66"/>
      <c r="K855" s="66"/>
      <c r="L855" s="66"/>
      <c r="M855" s="66"/>
      <c r="N855" s="66"/>
      <c r="O855" s="66"/>
      <c r="P855" s="66"/>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c r="CS855" s="65"/>
      <c r="CT855" s="65"/>
      <c r="CU855" s="65"/>
      <c r="CV855" s="65"/>
      <c r="CW855" s="65"/>
      <c r="CX855" s="65"/>
      <c r="CY855" s="65"/>
      <c r="CZ855" s="66"/>
    </row>
    <row r="856" spans="1:104" ht="14.25" customHeight="1">
      <c r="A856" s="65"/>
      <c r="B856" s="80"/>
      <c r="C856" s="66"/>
      <c r="D856" s="66"/>
      <c r="E856" s="66"/>
      <c r="F856" s="66"/>
      <c r="G856" s="66"/>
      <c r="H856" s="66"/>
      <c r="I856" s="66"/>
      <c r="J856" s="66"/>
      <c r="K856" s="66"/>
      <c r="L856" s="66"/>
      <c r="M856" s="66"/>
      <c r="N856" s="66"/>
      <c r="O856" s="66"/>
      <c r="P856" s="66"/>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c r="CS856" s="65"/>
      <c r="CT856" s="65"/>
      <c r="CU856" s="65"/>
      <c r="CV856" s="65"/>
      <c r="CW856" s="65"/>
      <c r="CX856" s="65"/>
      <c r="CY856" s="65"/>
      <c r="CZ856" s="66"/>
    </row>
    <row r="857" spans="1:104" ht="14.25" customHeight="1">
      <c r="A857" s="65"/>
      <c r="B857" s="80"/>
      <c r="C857" s="66"/>
      <c r="D857" s="66"/>
      <c r="E857" s="66"/>
      <c r="F857" s="66"/>
      <c r="G857" s="66"/>
      <c r="H857" s="66"/>
      <c r="I857" s="66"/>
      <c r="J857" s="66"/>
      <c r="K857" s="66"/>
      <c r="L857" s="66"/>
      <c r="M857" s="66"/>
      <c r="N857" s="66"/>
      <c r="O857" s="66"/>
      <c r="P857" s="66"/>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c r="CS857" s="65"/>
      <c r="CT857" s="65"/>
      <c r="CU857" s="65"/>
      <c r="CV857" s="65"/>
      <c r="CW857" s="65"/>
      <c r="CX857" s="65"/>
      <c r="CY857" s="65"/>
      <c r="CZ857" s="66"/>
    </row>
    <row r="858" spans="1:104" ht="14.25" customHeight="1">
      <c r="A858" s="65"/>
      <c r="B858" s="80"/>
      <c r="C858" s="66"/>
      <c r="D858" s="66"/>
      <c r="E858" s="66"/>
      <c r="F858" s="66"/>
      <c r="G858" s="66"/>
      <c r="H858" s="66"/>
      <c r="I858" s="66"/>
      <c r="J858" s="66"/>
      <c r="K858" s="66"/>
      <c r="L858" s="66"/>
      <c r="M858" s="66"/>
      <c r="N858" s="66"/>
      <c r="O858" s="66"/>
      <c r="P858" s="66"/>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c r="CS858" s="65"/>
      <c r="CT858" s="65"/>
      <c r="CU858" s="65"/>
      <c r="CV858" s="65"/>
      <c r="CW858" s="65"/>
      <c r="CX858" s="65"/>
      <c r="CY858" s="65"/>
      <c r="CZ858" s="66"/>
    </row>
    <row r="859" spans="1:104" ht="14.25" customHeight="1">
      <c r="A859" s="65"/>
      <c r="B859" s="80"/>
      <c r="C859" s="66"/>
      <c r="D859" s="66"/>
      <c r="E859" s="66"/>
      <c r="F859" s="66"/>
      <c r="G859" s="66"/>
      <c r="H859" s="66"/>
      <c r="I859" s="66"/>
      <c r="J859" s="66"/>
      <c r="K859" s="66"/>
      <c r="L859" s="66"/>
      <c r="M859" s="66"/>
      <c r="N859" s="66"/>
      <c r="O859" s="66"/>
      <c r="P859" s="66"/>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c r="CS859" s="65"/>
      <c r="CT859" s="65"/>
      <c r="CU859" s="65"/>
      <c r="CV859" s="65"/>
      <c r="CW859" s="65"/>
      <c r="CX859" s="65"/>
      <c r="CY859" s="65"/>
      <c r="CZ859" s="66"/>
    </row>
    <row r="860" spans="1:104" ht="14.25" customHeight="1">
      <c r="A860" s="65"/>
      <c r="B860" s="80"/>
      <c r="C860" s="66"/>
      <c r="D860" s="66"/>
      <c r="E860" s="66"/>
      <c r="F860" s="66"/>
      <c r="G860" s="66"/>
      <c r="H860" s="66"/>
      <c r="I860" s="66"/>
      <c r="J860" s="66"/>
      <c r="K860" s="66"/>
      <c r="L860" s="66"/>
      <c r="M860" s="66"/>
      <c r="N860" s="66"/>
      <c r="O860" s="66"/>
      <c r="P860" s="66"/>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c r="CS860" s="65"/>
      <c r="CT860" s="65"/>
      <c r="CU860" s="65"/>
      <c r="CV860" s="65"/>
      <c r="CW860" s="65"/>
      <c r="CX860" s="65"/>
      <c r="CY860" s="65"/>
      <c r="CZ860" s="66"/>
    </row>
    <row r="861" spans="1:104" ht="14.25" customHeight="1">
      <c r="A861" s="65"/>
      <c r="B861" s="80"/>
      <c r="C861" s="66"/>
      <c r="D861" s="66"/>
      <c r="E861" s="66"/>
      <c r="F861" s="66"/>
      <c r="G861" s="66"/>
      <c r="H861" s="66"/>
      <c r="I861" s="66"/>
      <c r="J861" s="66"/>
      <c r="K861" s="66"/>
      <c r="L861" s="66"/>
      <c r="M861" s="66"/>
      <c r="N861" s="66"/>
      <c r="O861" s="66"/>
      <c r="P861" s="66"/>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c r="CS861" s="65"/>
      <c r="CT861" s="65"/>
      <c r="CU861" s="65"/>
      <c r="CV861" s="65"/>
      <c r="CW861" s="65"/>
      <c r="CX861" s="65"/>
      <c r="CY861" s="65"/>
      <c r="CZ861" s="66"/>
    </row>
    <row r="862" spans="1:104" ht="14.25" customHeight="1">
      <c r="A862" s="65"/>
      <c r="B862" s="80"/>
      <c r="C862" s="66"/>
      <c r="D862" s="66"/>
      <c r="E862" s="66"/>
      <c r="F862" s="66"/>
      <c r="G862" s="66"/>
      <c r="H862" s="66"/>
      <c r="I862" s="66"/>
      <c r="J862" s="66"/>
      <c r="K862" s="66"/>
      <c r="L862" s="66"/>
      <c r="M862" s="66"/>
      <c r="N862" s="66"/>
      <c r="O862" s="66"/>
      <c r="P862" s="66"/>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c r="CS862" s="65"/>
      <c r="CT862" s="65"/>
      <c r="CU862" s="65"/>
      <c r="CV862" s="65"/>
      <c r="CW862" s="65"/>
      <c r="CX862" s="65"/>
      <c r="CY862" s="65"/>
      <c r="CZ862" s="66"/>
    </row>
    <row r="863" spans="1:104" ht="14.25" customHeight="1">
      <c r="A863" s="65"/>
      <c r="B863" s="80"/>
      <c r="C863" s="66"/>
      <c r="D863" s="66"/>
      <c r="E863" s="66"/>
      <c r="F863" s="66"/>
      <c r="G863" s="66"/>
      <c r="H863" s="66"/>
      <c r="I863" s="66"/>
      <c r="J863" s="66"/>
      <c r="K863" s="66"/>
      <c r="L863" s="66"/>
      <c r="M863" s="66"/>
      <c r="N863" s="66"/>
      <c r="O863" s="66"/>
      <c r="P863" s="66"/>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c r="CS863" s="65"/>
      <c r="CT863" s="65"/>
      <c r="CU863" s="65"/>
      <c r="CV863" s="65"/>
      <c r="CW863" s="65"/>
      <c r="CX863" s="65"/>
      <c r="CY863" s="65"/>
      <c r="CZ863" s="66"/>
    </row>
    <row r="864" spans="1:104" ht="14.25" customHeight="1">
      <c r="A864" s="65"/>
      <c r="B864" s="80"/>
      <c r="C864" s="66"/>
      <c r="D864" s="66"/>
      <c r="E864" s="66"/>
      <c r="F864" s="66"/>
      <c r="G864" s="66"/>
      <c r="H864" s="66"/>
      <c r="I864" s="66"/>
      <c r="J864" s="66"/>
      <c r="K864" s="66"/>
      <c r="L864" s="66"/>
      <c r="M864" s="66"/>
      <c r="N864" s="66"/>
      <c r="O864" s="66"/>
      <c r="P864" s="66"/>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c r="CS864" s="65"/>
      <c r="CT864" s="65"/>
      <c r="CU864" s="65"/>
      <c r="CV864" s="65"/>
      <c r="CW864" s="65"/>
      <c r="CX864" s="65"/>
      <c r="CY864" s="65"/>
      <c r="CZ864" s="66"/>
    </row>
    <row r="865" spans="1:104" ht="14.25" customHeight="1">
      <c r="A865" s="65"/>
      <c r="B865" s="80"/>
      <c r="C865" s="66"/>
      <c r="D865" s="66"/>
      <c r="E865" s="66"/>
      <c r="F865" s="66"/>
      <c r="G865" s="66"/>
      <c r="H865" s="66"/>
      <c r="I865" s="66"/>
      <c r="J865" s="66"/>
      <c r="K865" s="66"/>
      <c r="L865" s="66"/>
      <c r="M865" s="66"/>
      <c r="N865" s="66"/>
      <c r="O865" s="66"/>
      <c r="P865" s="66"/>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c r="CS865" s="65"/>
      <c r="CT865" s="65"/>
      <c r="CU865" s="65"/>
      <c r="CV865" s="65"/>
      <c r="CW865" s="65"/>
      <c r="CX865" s="65"/>
      <c r="CY865" s="65"/>
      <c r="CZ865" s="66"/>
    </row>
    <row r="866" spans="1:104" ht="14.25" customHeight="1">
      <c r="A866" s="65"/>
      <c r="B866" s="80"/>
      <c r="C866" s="66"/>
      <c r="D866" s="66"/>
      <c r="E866" s="66"/>
      <c r="F866" s="66"/>
      <c r="G866" s="66"/>
      <c r="H866" s="66"/>
      <c r="I866" s="66"/>
      <c r="J866" s="66"/>
      <c r="K866" s="66"/>
      <c r="L866" s="66"/>
      <c r="M866" s="66"/>
      <c r="N866" s="66"/>
      <c r="O866" s="66"/>
      <c r="P866" s="66"/>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c r="CS866" s="65"/>
      <c r="CT866" s="65"/>
      <c r="CU866" s="65"/>
      <c r="CV866" s="65"/>
      <c r="CW866" s="65"/>
      <c r="CX866" s="65"/>
      <c r="CY866" s="65"/>
      <c r="CZ866" s="66"/>
    </row>
    <row r="867" spans="1:104" ht="14.25" customHeight="1">
      <c r="A867" s="65"/>
      <c r="B867" s="80"/>
      <c r="C867" s="66"/>
      <c r="D867" s="66"/>
      <c r="E867" s="66"/>
      <c r="F867" s="66"/>
      <c r="G867" s="66"/>
      <c r="H867" s="66"/>
      <c r="I867" s="66"/>
      <c r="J867" s="66"/>
      <c r="K867" s="66"/>
      <c r="L867" s="66"/>
      <c r="M867" s="66"/>
      <c r="N867" s="66"/>
      <c r="O867" s="66"/>
      <c r="P867" s="66"/>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c r="CS867" s="65"/>
      <c r="CT867" s="65"/>
      <c r="CU867" s="65"/>
      <c r="CV867" s="65"/>
      <c r="CW867" s="65"/>
      <c r="CX867" s="65"/>
      <c r="CY867" s="65"/>
      <c r="CZ867" s="66"/>
    </row>
    <row r="868" spans="1:104" ht="14.25" customHeight="1">
      <c r="A868" s="65"/>
      <c r="B868" s="80"/>
      <c r="C868" s="66"/>
      <c r="D868" s="66"/>
      <c r="E868" s="66"/>
      <c r="F868" s="66"/>
      <c r="G868" s="66"/>
      <c r="H868" s="66"/>
      <c r="I868" s="66"/>
      <c r="J868" s="66"/>
      <c r="K868" s="66"/>
      <c r="L868" s="66"/>
      <c r="M868" s="66"/>
      <c r="N868" s="66"/>
      <c r="O868" s="66"/>
      <c r="P868" s="66"/>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c r="CS868" s="65"/>
      <c r="CT868" s="65"/>
      <c r="CU868" s="65"/>
      <c r="CV868" s="65"/>
      <c r="CW868" s="65"/>
      <c r="CX868" s="65"/>
      <c r="CY868" s="65"/>
      <c r="CZ868" s="66"/>
    </row>
    <row r="869" spans="1:104" ht="14.25" customHeight="1">
      <c r="A869" s="65"/>
      <c r="B869" s="80"/>
      <c r="C869" s="66"/>
      <c r="D869" s="66"/>
      <c r="E869" s="66"/>
      <c r="F869" s="66"/>
      <c r="G869" s="66"/>
      <c r="H869" s="66"/>
      <c r="I869" s="66"/>
      <c r="J869" s="66"/>
      <c r="K869" s="66"/>
      <c r="L869" s="66"/>
      <c r="M869" s="66"/>
      <c r="N869" s="66"/>
      <c r="O869" s="66"/>
      <c r="P869" s="66"/>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c r="CS869" s="65"/>
      <c r="CT869" s="65"/>
      <c r="CU869" s="65"/>
      <c r="CV869" s="65"/>
      <c r="CW869" s="65"/>
      <c r="CX869" s="65"/>
      <c r="CY869" s="65"/>
      <c r="CZ869" s="66"/>
    </row>
    <row r="870" spans="1:104" ht="14.25" customHeight="1">
      <c r="A870" s="65"/>
      <c r="B870" s="80"/>
      <c r="C870" s="66"/>
      <c r="D870" s="66"/>
      <c r="E870" s="66"/>
      <c r="F870" s="66"/>
      <c r="G870" s="66"/>
      <c r="H870" s="66"/>
      <c r="I870" s="66"/>
      <c r="J870" s="66"/>
      <c r="K870" s="66"/>
      <c r="L870" s="66"/>
      <c r="M870" s="66"/>
      <c r="N870" s="66"/>
      <c r="O870" s="66"/>
      <c r="P870" s="66"/>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c r="CS870" s="65"/>
      <c r="CT870" s="65"/>
      <c r="CU870" s="65"/>
      <c r="CV870" s="65"/>
      <c r="CW870" s="65"/>
      <c r="CX870" s="65"/>
      <c r="CY870" s="65"/>
      <c r="CZ870" s="66"/>
    </row>
    <row r="871" spans="1:104" ht="14.25" customHeight="1">
      <c r="A871" s="65"/>
      <c r="B871" s="80"/>
      <c r="C871" s="66"/>
      <c r="D871" s="66"/>
      <c r="E871" s="66"/>
      <c r="F871" s="66"/>
      <c r="G871" s="66"/>
      <c r="H871" s="66"/>
      <c r="I871" s="66"/>
      <c r="J871" s="66"/>
      <c r="K871" s="66"/>
      <c r="L871" s="66"/>
      <c r="M871" s="66"/>
      <c r="N871" s="66"/>
      <c r="O871" s="66"/>
      <c r="P871" s="66"/>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c r="CS871" s="65"/>
      <c r="CT871" s="65"/>
      <c r="CU871" s="65"/>
      <c r="CV871" s="65"/>
      <c r="CW871" s="65"/>
      <c r="CX871" s="65"/>
      <c r="CY871" s="65"/>
      <c r="CZ871" s="66"/>
    </row>
    <row r="872" spans="1:104" ht="14.25" customHeight="1">
      <c r="A872" s="65"/>
      <c r="B872" s="80"/>
      <c r="C872" s="66"/>
      <c r="D872" s="66"/>
      <c r="E872" s="66"/>
      <c r="F872" s="66"/>
      <c r="G872" s="66"/>
      <c r="H872" s="66"/>
      <c r="I872" s="66"/>
      <c r="J872" s="66"/>
      <c r="K872" s="66"/>
      <c r="L872" s="66"/>
      <c r="M872" s="66"/>
      <c r="N872" s="66"/>
      <c r="O872" s="66"/>
      <c r="P872" s="66"/>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c r="CS872" s="65"/>
      <c r="CT872" s="65"/>
      <c r="CU872" s="65"/>
      <c r="CV872" s="65"/>
      <c r="CW872" s="65"/>
      <c r="CX872" s="65"/>
      <c r="CY872" s="65"/>
      <c r="CZ872" s="66"/>
    </row>
    <row r="873" spans="1:104" ht="14.25" customHeight="1">
      <c r="A873" s="65"/>
      <c r="B873" s="80"/>
      <c r="C873" s="66"/>
      <c r="D873" s="66"/>
      <c r="E873" s="66"/>
      <c r="F873" s="66"/>
      <c r="G873" s="66"/>
      <c r="H873" s="66"/>
      <c r="I873" s="66"/>
      <c r="J873" s="66"/>
      <c r="K873" s="66"/>
      <c r="L873" s="66"/>
      <c r="M873" s="66"/>
      <c r="N873" s="66"/>
      <c r="O873" s="66"/>
      <c r="P873" s="66"/>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c r="CS873" s="65"/>
      <c r="CT873" s="65"/>
      <c r="CU873" s="65"/>
      <c r="CV873" s="65"/>
      <c r="CW873" s="65"/>
      <c r="CX873" s="65"/>
      <c r="CY873" s="65"/>
      <c r="CZ873" s="66"/>
    </row>
    <row r="874" spans="1:104" ht="14.25" customHeight="1">
      <c r="A874" s="65"/>
      <c r="B874" s="80"/>
      <c r="C874" s="66"/>
      <c r="D874" s="66"/>
      <c r="E874" s="66"/>
      <c r="F874" s="66"/>
      <c r="G874" s="66"/>
      <c r="H874" s="66"/>
      <c r="I874" s="66"/>
      <c r="J874" s="66"/>
      <c r="K874" s="66"/>
      <c r="L874" s="66"/>
      <c r="M874" s="66"/>
      <c r="N874" s="66"/>
      <c r="O874" s="66"/>
      <c r="P874" s="66"/>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c r="CS874" s="65"/>
      <c r="CT874" s="65"/>
      <c r="CU874" s="65"/>
      <c r="CV874" s="65"/>
      <c r="CW874" s="65"/>
      <c r="CX874" s="65"/>
      <c r="CY874" s="65"/>
      <c r="CZ874" s="66"/>
    </row>
    <row r="875" spans="1:104" ht="14.25" customHeight="1">
      <c r="A875" s="65"/>
      <c r="B875" s="80"/>
      <c r="C875" s="66"/>
      <c r="D875" s="66"/>
      <c r="E875" s="66"/>
      <c r="F875" s="66"/>
      <c r="G875" s="66"/>
      <c r="H875" s="66"/>
      <c r="I875" s="66"/>
      <c r="J875" s="66"/>
      <c r="K875" s="66"/>
      <c r="L875" s="66"/>
      <c r="M875" s="66"/>
      <c r="N875" s="66"/>
      <c r="O875" s="66"/>
      <c r="P875" s="66"/>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c r="CS875" s="65"/>
      <c r="CT875" s="65"/>
      <c r="CU875" s="65"/>
      <c r="CV875" s="65"/>
      <c r="CW875" s="65"/>
      <c r="CX875" s="65"/>
      <c r="CY875" s="65"/>
      <c r="CZ875" s="66"/>
    </row>
    <row r="876" spans="1:104" ht="14.25" customHeight="1">
      <c r="A876" s="65"/>
      <c r="B876" s="80"/>
      <c r="C876" s="66"/>
      <c r="D876" s="66"/>
      <c r="E876" s="66"/>
      <c r="F876" s="66"/>
      <c r="G876" s="66"/>
      <c r="H876" s="66"/>
      <c r="I876" s="66"/>
      <c r="J876" s="66"/>
      <c r="K876" s="66"/>
      <c r="L876" s="66"/>
      <c r="M876" s="66"/>
      <c r="N876" s="66"/>
      <c r="O876" s="66"/>
      <c r="P876" s="66"/>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c r="CS876" s="65"/>
      <c r="CT876" s="65"/>
      <c r="CU876" s="65"/>
      <c r="CV876" s="65"/>
      <c r="CW876" s="65"/>
      <c r="CX876" s="65"/>
      <c r="CY876" s="65"/>
      <c r="CZ876" s="66"/>
    </row>
    <row r="877" spans="1:104" ht="14.25" customHeight="1">
      <c r="A877" s="65"/>
      <c r="B877" s="80"/>
      <c r="C877" s="66"/>
      <c r="D877" s="66"/>
      <c r="E877" s="66"/>
      <c r="F877" s="66"/>
      <c r="G877" s="66"/>
      <c r="H877" s="66"/>
      <c r="I877" s="66"/>
      <c r="J877" s="66"/>
      <c r="K877" s="66"/>
      <c r="L877" s="66"/>
      <c r="M877" s="66"/>
      <c r="N877" s="66"/>
      <c r="O877" s="66"/>
      <c r="P877" s="66"/>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c r="CS877" s="65"/>
      <c r="CT877" s="65"/>
      <c r="CU877" s="65"/>
      <c r="CV877" s="65"/>
      <c r="CW877" s="65"/>
      <c r="CX877" s="65"/>
      <c r="CY877" s="65"/>
      <c r="CZ877" s="66"/>
    </row>
    <row r="878" spans="1:104" ht="14.25" customHeight="1">
      <c r="A878" s="65"/>
      <c r="B878" s="80"/>
      <c r="C878" s="66"/>
      <c r="D878" s="66"/>
      <c r="E878" s="66"/>
      <c r="F878" s="66"/>
      <c r="G878" s="66"/>
      <c r="H878" s="66"/>
      <c r="I878" s="66"/>
      <c r="J878" s="66"/>
      <c r="K878" s="66"/>
      <c r="L878" s="66"/>
      <c r="M878" s="66"/>
      <c r="N878" s="66"/>
      <c r="O878" s="66"/>
      <c r="P878" s="66"/>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c r="CS878" s="65"/>
      <c r="CT878" s="65"/>
      <c r="CU878" s="65"/>
      <c r="CV878" s="65"/>
      <c r="CW878" s="65"/>
      <c r="CX878" s="65"/>
      <c r="CY878" s="65"/>
      <c r="CZ878" s="66"/>
    </row>
    <row r="879" spans="1:104" ht="14.25" customHeight="1">
      <c r="A879" s="65"/>
      <c r="B879" s="80"/>
      <c r="C879" s="66"/>
      <c r="D879" s="66"/>
      <c r="E879" s="66"/>
      <c r="F879" s="66"/>
      <c r="G879" s="66"/>
      <c r="H879" s="66"/>
      <c r="I879" s="66"/>
      <c r="J879" s="66"/>
      <c r="K879" s="66"/>
      <c r="L879" s="66"/>
      <c r="M879" s="66"/>
      <c r="N879" s="66"/>
      <c r="O879" s="66"/>
      <c r="P879" s="66"/>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c r="CS879" s="65"/>
      <c r="CT879" s="65"/>
      <c r="CU879" s="65"/>
      <c r="CV879" s="65"/>
      <c r="CW879" s="65"/>
      <c r="CX879" s="65"/>
      <c r="CY879" s="65"/>
      <c r="CZ879" s="66"/>
    </row>
    <row r="880" spans="1:104" ht="14.25" customHeight="1">
      <c r="A880" s="65"/>
      <c r="B880" s="80"/>
      <c r="C880" s="66"/>
      <c r="D880" s="66"/>
      <c r="E880" s="66"/>
      <c r="F880" s="66"/>
      <c r="G880" s="66"/>
      <c r="H880" s="66"/>
      <c r="I880" s="66"/>
      <c r="J880" s="66"/>
      <c r="K880" s="66"/>
      <c r="L880" s="66"/>
      <c r="M880" s="66"/>
      <c r="N880" s="66"/>
      <c r="O880" s="66"/>
      <c r="P880" s="66"/>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c r="CS880" s="65"/>
      <c r="CT880" s="65"/>
      <c r="CU880" s="65"/>
      <c r="CV880" s="65"/>
      <c r="CW880" s="65"/>
      <c r="CX880" s="65"/>
      <c r="CY880" s="65"/>
      <c r="CZ880" s="66"/>
    </row>
    <row r="881" spans="1:104" ht="14.25" customHeight="1">
      <c r="A881" s="65"/>
      <c r="B881" s="80"/>
      <c r="C881" s="66"/>
      <c r="D881" s="66"/>
      <c r="E881" s="66"/>
      <c r="F881" s="66"/>
      <c r="G881" s="66"/>
      <c r="H881" s="66"/>
      <c r="I881" s="66"/>
      <c r="J881" s="66"/>
      <c r="K881" s="66"/>
      <c r="L881" s="66"/>
      <c r="M881" s="66"/>
      <c r="N881" s="66"/>
      <c r="O881" s="66"/>
      <c r="P881" s="66"/>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c r="CS881" s="65"/>
      <c r="CT881" s="65"/>
      <c r="CU881" s="65"/>
      <c r="CV881" s="65"/>
      <c r="CW881" s="65"/>
      <c r="CX881" s="65"/>
      <c r="CY881" s="65"/>
      <c r="CZ881" s="66"/>
    </row>
    <row r="882" spans="1:104" ht="14.25" customHeight="1">
      <c r="A882" s="65"/>
      <c r="B882" s="80"/>
      <c r="C882" s="66"/>
      <c r="D882" s="66"/>
      <c r="E882" s="66"/>
      <c r="F882" s="66"/>
      <c r="G882" s="66"/>
      <c r="H882" s="66"/>
      <c r="I882" s="66"/>
      <c r="J882" s="66"/>
      <c r="K882" s="66"/>
      <c r="L882" s="66"/>
      <c r="M882" s="66"/>
      <c r="N882" s="66"/>
      <c r="O882" s="66"/>
      <c r="P882" s="66"/>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c r="CS882" s="65"/>
      <c r="CT882" s="65"/>
      <c r="CU882" s="65"/>
      <c r="CV882" s="65"/>
      <c r="CW882" s="65"/>
      <c r="CX882" s="65"/>
      <c r="CY882" s="65"/>
      <c r="CZ882" s="66"/>
    </row>
    <row r="883" spans="1:104" ht="14.25" customHeight="1">
      <c r="A883" s="65"/>
      <c r="B883" s="80"/>
      <c r="C883" s="66"/>
      <c r="D883" s="66"/>
      <c r="E883" s="66"/>
      <c r="F883" s="66"/>
      <c r="G883" s="66"/>
      <c r="H883" s="66"/>
      <c r="I883" s="66"/>
      <c r="J883" s="66"/>
      <c r="K883" s="66"/>
      <c r="L883" s="66"/>
      <c r="M883" s="66"/>
      <c r="N883" s="66"/>
      <c r="O883" s="66"/>
      <c r="P883" s="66"/>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c r="CS883" s="65"/>
      <c r="CT883" s="65"/>
      <c r="CU883" s="65"/>
      <c r="CV883" s="65"/>
      <c r="CW883" s="65"/>
      <c r="CX883" s="65"/>
      <c r="CY883" s="65"/>
      <c r="CZ883" s="66"/>
    </row>
    <row r="884" spans="1:104" ht="14.25" customHeight="1">
      <c r="A884" s="65"/>
      <c r="B884" s="80"/>
      <c r="C884" s="66"/>
      <c r="D884" s="66"/>
      <c r="E884" s="66"/>
      <c r="F884" s="66"/>
      <c r="G884" s="66"/>
      <c r="H884" s="66"/>
      <c r="I884" s="66"/>
      <c r="J884" s="66"/>
      <c r="K884" s="66"/>
      <c r="L884" s="66"/>
      <c r="M884" s="66"/>
      <c r="N884" s="66"/>
      <c r="O884" s="66"/>
      <c r="P884" s="66"/>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c r="CS884" s="65"/>
      <c r="CT884" s="65"/>
      <c r="CU884" s="65"/>
      <c r="CV884" s="65"/>
      <c r="CW884" s="65"/>
      <c r="CX884" s="65"/>
      <c r="CY884" s="65"/>
      <c r="CZ884" s="66"/>
    </row>
    <row r="885" spans="1:104" ht="14.25" customHeight="1">
      <c r="A885" s="65"/>
      <c r="B885" s="80"/>
      <c r="C885" s="66"/>
      <c r="D885" s="66"/>
      <c r="E885" s="66"/>
      <c r="F885" s="66"/>
      <c r="G885" s="66"/>
      <c r="H885" s="66"/>
      <c r="I885" s="66"/>
      <c r="J885" s="66"/>
      <c r="K885" s="66"/>
      <c r="L885" s="66"/>
      <c r="M885" s="66"/>
      <c r="N885" s="66"/>
      <c r="O885" s="66"/>
      <c r="P885" s="66"/>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c r="CS885" s="65"/>
      <c r="CT885" s="65"/>
      <c r="CU885" s="65"/>
      <c r="CV885" s="65"/>
      <c r="CW885" s="65"/>
      <c r="CX885" s="65"/>
      <c r="CY885" s="65"/>
      <c r="CZ885" s="66"/>
    </row>
    <row r="886" spans="1:104" ht="14.25" customHeight="1">
      <c r="A886" s="65"/>
      <c r="B886" s="80"/>
      <c r="C886" s="66"/>
      <c r="D886" s="66"/>
      <c r="E886" s="66"/>
      <c r="F886" s="66"/>
      <c r="G886" s="66"/>
      <c r="H886" s="66"/>
      <c r="I886" s="66"/>
      <c r="J886" s="66"/>
      <c r="K886" s="66"/>
      <c r="L886" s="66"/>
      <c r="M886" s="66"/>
      <c r="N886" s="66"/>
      <c r="O886" s="66"/>
      <c r="P886" s="66"/>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c r="CS886" s="65"/>
      <c r="CT886" s="65"/>
      <c r="CU886" s="65"/>
      <c r="CV886" s="65"/>
      <c r="CW886" s="65"/>
      <c r="CX886" s="65"/>
      <c r="CY886" s="65"/>
      <c r="CZ886" s="66"/>
    </row>
    <row r="887" spans="1:104" ht="14.25" customHeight="1">
      <c r="A887" s="65"/>
      <c r="B887" s="80"/>
      <c r="C887" s="66"/>
      <c r="D887" s="66"/>
      <c r="E887" s="66"/>
      <c r="F887" s="66"/>
      <c r="G887" s="66"/>
      <c r="H887" s="66"/>
      <c r="I887" s="66"/>
      <c r="J887" s="66"/>
      <c r="K887" s="66"/>
      <c r="L887" s="66"/>
      <c r="M887" s="66"/>
      <c r="N887" s="66"/>
      <c r="O887" s="66"/>
      <c r="P887" s="66"/>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c r="CS887" s="65"/>
      <c r="CT887" s="65"/>
      <c r="CU887" s="65"/>
      <c r="CV887" s="65"/>
      <c r="CW887" s="65"/>
      <c r="CX887" s="65"/>
      <c r="CY887" s="65"/>
      <c r="CZ887" s="66"/>
    </row>
    <row r="888" spans="1:104" ht="14.25" customHeight="1">
      <c r="A888" s="65"/>
      <c r="B888" s="80"/>
      <c r="C888" s="66"/>
      <c r="D888" s="66"/>
      <c r="E888" s="66"/>
      <c r="F888" s="66"/>
      <c r="G888" s="66"/>
      <c r="H888" s="66"/>
      <c r="I888" s="66"/>
      <c r="J888" s="66"/>
      <c r="K888" s="66"/>
      <c r="L888" s="66"/>
      <c r="M888" s="66"/>
      <c r="N888" s="66"/>
      <c r="O888" s="66"/>
      <c r="P888" s="66"/>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c r="CS888" s="65"/>
      <c r="CT888" s="65"/>
      <c r="CU888" s="65"/>
      <c r="CV888" s="65"/>
      <c r="CW888" s="65"/>
      <c r="CX888" s="65"/>
      <c r="CY888" s="65"/>
      <c r="CZ888" s="66"/>
    </row>
    <row r="889" spans="1:104" ht="14.25" customHeight="1">
      <c r="A889" s="65"/>
      <c r="B889" s="80"/>
      <c r="C889" s="66"/>
      <c r="D889" s="66"/>
      <c r="E889" s="66"/>
      <c r="F889" s="66"/>
      <c r="G889" s="66"/>
      <c r="H889" s="66"/>
      <c r="I889" s="66"/>
      <c r="J889" s="66"/>
      <c r="K889" s="66"/>
      <c r="L889" s="66"/>
      <c r="M889" s="66"/>
      <c r="N889" s="66"/>
      <c r="O889" s="66"/>
      <c r="P889" s="66"/>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c r="CS889" s="65"/>
      <c r="CT889" s="65"/>
      <c r="CU889" s="65"/>
      <c r="CV889" s="65"/>
      <c r="CW889" s="65"/>
      <c r="CX889" s="65"/>
      <c r="CY889" s="65"/>
      <c r="CZ889" s="66"/>
    </row>
    <row r="890" spans="1:104" ht="14.25" customHeight="1">
      <c r="A890" s="65"/>
      <c r="B890" s="80"/>
      <c r="C890" s="66"/>
      <c r="D890" s="66"/>
      <c r="E890" s="66"/>
      <c r="F890" s="66"/>
      <c r="G890" s="66"/>
      <c r="H890" s="66"/>
      <c r="I890" s="66"/>
      <c r="J890" s="66"/>
      <c r="K890" s="66"/>
      <c r="L890" s="66"/>
      <c r="M890" s="66"/>
      <c r="N890" s="66"/>
      <c r="O890" s="66"/>
      <c r="P890" s="66"/>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6"/>
    </row>
    <row r="891" spans="1:104" ht="14.25" customHeight="1">
      <c r="A891" s="65"/>
      <c r="B891" s="80"/>
      <c r="C891" s="66"/>
      <c r="D891" s="66"/>
      <c r="E891" s="66"/>
      <c r="F891" s="66"/>
      <c r="G891" s="66"/>
      <c r="H891" s="66"/>
      <c r="I891" s="66"/>
      <c r="J891" s="66"/>
      <c r="K891" s="66"/>
      <c r="L891" s="66"/>
      <c r="M891" s="66"/>
      <c r="N891" s="66"/>
      <c r="O891" s="66"/>
      <c r="P891" s="66"/>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c r="CS891" s="65"/>
      <c r="CT891" s="65"/>
      <c r="CU891" s="65"/>
      <c r="CV891" s="65"/>
      <c r="CW891" s="65"/>
      <c r="CX891" s="65"/>
      <c r="CY891" s="65"/>
      <c r="CZ891" s="66"/>
    </row>
    <row r="892" spans="1:104" ht="14.25" customHeight="1">
      <c r="A892" s="65"/>
      <c r="B892" s="80"/>
      <c r="C892" s="66"/>
      <c r="D892" s="66"/>
      <c r="E892" s="66"/>
      <c r="F892" s="66"/>
      <c r="G892" s="66"/>
      <c r="H892" s="66"/>
      <c r="I892" s="66"/>
      <c r="J892" s="66"/>
      <c r="K892" s="66"/>
      <c r="L892" s="66"/>
      <c r="M892" s="66"/>
      <c r="N892" s="66"/>
      <c r="O892" s="66"/>
      <c r="P892" s="66"/>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c r="CS892" s="65"/>
      <c r="CT892" s="65"/>
      <c r="CU892" s="65"/>
      <c r="CV892" s="65"/>
      <c r="CW892" s="65"/>
      <c r="CX892" s="65"/>
      <c r="CY892" s="65"/>
      <c r="CZ892" s="66"/>
    </row>
    <row r="893" spans="1:104" ht="14.25" customHeight="1">
      <c r="A893" s="65"/>
      <c r="B893" s="80"/>
      <c r="C893" s="66"/>
      <c r="D893" s="66"/>
      <c r="E893" s="66"/>
      <c r="F893" s="66"/>
      <c r="G893" s="66"/>
      <c r="H893" s="66"/>
      <c r="I893" s="66"/>
      <c r="J893" s="66"/>
      <c r="K893" s="66"/>
      <c r="L893" s="66"/>
      <c r="M893" s="66"/>
      <c r="N893" s="66"/>
      <c r="O893" s="66"/>
      <c r="P893" s="66"/>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c r="CS893" s="65"/>
      <c r="CT893" s="65"/>
      <c r="CU893" s="65"/>
      <c r="CV893" s="65"/>
      <c r="CW893" s="65"/>
      <c r="CX893" s="65"/>
      <c r="CY893" s="65"/>
      <c r="CZ893" s="66"/>
    </row>
    <row r="894" spans="1:104" ht="14.25" customHeight="1">
      <c r="A894" s="65"/>
      <c r="B894" s="80"/>
      <c r="C894" s="66"/>
      <c r="D894" s="66"/>
      <c r="E894" s="66"/>
      <c r="F894" s="66"/>
      <c r="G894" s="66"/>
      <c r="H894" s="66"/>
      <c r="I894" s="66"/>
      <c r="J894" s="66"/>
      <c r="K894" s="66"/>
      <c r="L894" s="66"/>
      <c r="M894" s="66"/>
      <c r="N894" s="66"/>
      <c r="O894" s="66"/>
      <c r="P894" s="66"/>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c r="CS894" s="65"/>
      <c r="CT894" s="65"/>
      <c r="CU894" s="65"/>
      <c r="CV894" s="65"/>
      <c r="CW894" s="65"/>
      <c r="CX894" s="65"/>
      <c r="CY894" s="65"/>
      <c r="CZ894" s="66"/>
    </row>
    <row r="895" spans="1:104" ht="14.25" customHeight="1">
      <c r="A895" s="65"/>
      <c r="B895" s="80"/>
      <c r="C895" s="66"/>
      <c r="D895" s="66"/>
      <c r="E895" s="66"/>
      <c r="F895" s="66"/>
      <c r="G895" s="66"/>
      <c r="H895" s="66"/>
      <c r="I895" s="66"/>
      <c r="J895" s="66"/>
      <c r="K895" s="66"/>
      <c r="L895" s="66"/>
      <c r="M895" s="66"/>
      <c r="N895" s="66"/>
      <c r="O895" s="66"/>
      <c r="P895" s="66"/>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c r="CS895" s="65"/>
      <c r="CT895" s="65"/>
      <c r="CU895" s="65"/>
      <c r="CV895" s="65"/>
      <c r="CW895" s="65"/>
      <c r="CX895" s="65"/>
      <c r="CY895" s="65"/>
      <c r="CZ895" s="66"/>
    </row>
    <row r="896" spans="1:104" ht="14.25" customHeight="1">
      <c r="A896" s="65"/>
      <c r="B896" s="80"/>
      <c r="C896" s="66"/>
      <c r="D896" s="66"/>
      <c r="E896" s="66"/>
      <c r="F896" s="66"/>
      <c r="G896" s="66"/>
      <c r="H896" s="66"/>
      <c r="I896" s="66"/>
      <c r="J896" s="66"/>
      <c r="K896" s="66"/>
      <c r="L896" s="66"/>
      <c r="M896" s="66"/>
      <c r="N896" s="66"/>
      <c r="O896" s="66"/>
      <c r="P896" s="66"/>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c r="CS896" s="65"/>
      <c r="CT896" s="65"/>
      <c r="CU896" s="65"/>
      <c r="CV896" s="65"/>
      <c r="CW896" s="65"/>
      <c r="CX896" s="65"/>
      <c r="CY896" s="65"/>
      <c r="CZ896" s="66"/>
    </row>
    <row r="897" spans="1:104" ht="14.25" customHeight="1">
      <c r="A897" s="65"/>
      <c r="B897" s="80"/>
      <c r="C897" s="66"/>
      <c r="D897" s="66"/>
      <c r="E897" s="66"/>
      <c r="F897" s="66"/>
      <c r="G897" s="66"/>
      <c r="H897" s="66"/>
      <c r="I897" s="66"/>
      <c r="J897" s="66"/>
      <c r="K897" s="66"/>
      <c r="L897" s="66"/>
      <c r="M897" s="66"/>
      <c r="N897" s="66"/>
      <c r="O897" s="66"/>
      <c r="P897" s="66"/>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c r="CS897" s="65"/>
      <c r="CT897" s="65"/>
      <c r="CU897" s="65"/>
      <c r="CV897" s="65"/>
      <c r="CW897" s="65"/>
      <c r="CX897" s="65"/>
      <c r="CY897" s="65"/>
      <c r="CZ897" s="66"/>
    </row>
    <row r="898" spans="1:104" ht="14.25" customHeight="1">
      <c r="A898" s="65"/>
      <c r="B898" s="80"/>
      <c r="C898" s="66"/>
      <c r="D898" s="66"/>
      <c r="E898" s="66"/>
      <c r="F898" s="66"/>
      <c r="G898" s="66"/>
      <c r="H898" s="66"/>
      <c r="I898" s="66"/>
      <c r="J898" s="66"/>
      <c r="K898" s="66"/>
      <c r="L898" s="66"/>
      <c r="M898" s="66"/>
      <c r="N898" s="66"/>
      <c r="O898" s="66"/>
      <c r="P898" s="66"/>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c r="CS898" s="65"/>
      <c r="CT898" s="65"/>
      <c r="CU898" s="65"/>
      <c r="CV898" s="65"/>
      <c r="CW898" s="65"/>
      <c r="CX898" s="65"/>
      <c r="CY898" s="65"/>
      <c r="CZ898" s="66"/>
    </row>
    <row r="899" spans="1:104" ht="14.25" customHeight="1">
      <c r="A899" s="65"/>
      <c r="B899" s="80"/>
      <c r="C899" s="66"/>
      <c r="D899" s="66"/>
      <c r="E899" s="66"/>
      <c r="F899" s="66"/>
      <c r="G899" s="66"/>
      <c r="H899" s="66"/>
      <c r="I899" s="66"/>
      <c r="J899" s="66"/>
      <c r="K899" s="66"/>
      <c r="L899" s="66"/>
      <c r="M899" s="66"/>
      <c r="N899" s="66"/>
      <c r="O899" s="66"/>
      <c r="P899" s="66"/>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c r="CS899" s="65"/>
      <c r="CT899" s="65"/>
      <c r="CU899" s="65"/>
      <c r="CV899" s="65"/>
      <c r="CW899" s="65"/>
      <c r="CX899" s="65"/>
      <c r="CY899" s="65"/>
      <c r="CZ899" s="66"/>
    </row>
    <row r="900" spans="1:104" ht="14.25" customHeight="1">
      <c r="A900" s="65"/>
      <c r="B900" s="80"/>
      <c r="C900" s="66"/>
      <c r="D900" s="66"/>
      <c r="E900" s="66"/>
      <c r="F900" s="66"/>
      <c r="G900" s="66"/>
      <c r="H900" s="66"/>
      <c r="I900" s="66"/>
      <c r="J900" s="66"/>
      <c r="K900" s="66"/>
      <c r="L900" s="66"/>
      <c r="M900" s="66"/>
      <c r="N900" s="66"/>
      <c r="O900" s="66"/>
      <c r="P900" s="66"/>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c r="CS900" s="65"/>
      <c r="CT900" s="65"/>
      <c r="CU900" s="65"/>
      <c r="CV900" s="65"/>
      <c r="CW900" s="65"/>
      <c r="CX900" s="65"/>
      <c r="CY900" s="65"/>
      <c r="CZ900" s="66"/>
    </row>
    <row r="901" spans="1:104" ht="14.25" customHeight="1">
      <c r="A901" s="65"/>
      <c r="B901" s="80"/>
      <c r="C901" s="66"/>
      <c r="D901" s="66"/>
      <c r="E901" s="66"/>
      <c r="F901" s="66"/>
      <c r="G901" s="66"/>
      <c r="H901" s="66"/>
      <c r="I901" s="66"/>
      <c r="J901" s="66"/>
      <c r="K901" s="66"/>
      <c r="L901" s="66"/>
      <c r="M901" s="66"/>
      <c r="N901" s="66"/>
      <c r="O901" s="66"/>
      <c r="P901" s="66"/>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c r="CS901" s="65"/>
      <c r="CT901" s="65"/>
      <c r="CU901" s="65"/>
      <c r="CV901" s="65"/>
      <c r="CW901" s="65"/>
      <c r="CX901" s="65"/>
      <c r="CY901" s="65"/>
      <c r="CZ901" s="66"/>
    </row>
    <row r="902" spans="1:104" ht="14.25" customHeight="1">
      <c r="A902" s="65"/>
      <c r="B902" s="80"/>
      <c r="C902" s="66"/>
      <c r="D902" s="66"/>
      <c r="E902" s="66"/>
      <c r="F902" s="66"/>
      <c r="G902" s="66"/>
      <c r="H902" s="66"/>
      <c r="I902" s="66"/>
      <c r="J902" s="66"/>
      <c r="K902" s="66"/>
      <c r="L902" s="66"/>
      <c r="M902" s="66"/>
      <c r="N902" s="66"/>
      <c r="O902" s="66"/>
      <c r="P902" s="66"/>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c r="CS902" s="65"/>
      <c r="CT902" s="65"/>
      <c r="CU902" s="65"/>
      <c r="CV902" s="65"/>
      <c r="CW902" s="65"/>
      <c r="CX902" s="65"/>
      <c r="CY902" s="65"/>
      <c r="CZ902" s="66"/>
    </row>
    <row r="903" spans="1:104" ht="14.25" customHeight="1">
      <c r="A903" s="65"/>
      <c r="B903" s="80"/>
      <c r="C903" s="66"/>
      <c r="D903" s="66"/>
      <c r="E903" s="66"/>
      <c r="F903" s="66"/>
      <c r="G903" s="66"/>
      <c r="H903" s="66"/>
      <c r="I903" s="66"/>
      <c r="J903" s="66"/>
      <c r="K903" s="66"/>
      <c r="L903" s="66"/>
      <c r="M903" s="66"/>
      <c r="N903" s="66"/>
      <c r="O903" s="66"/>
      <c r="P903" s="66"/>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c r="CS903" s="65"/>
      <c r="CT903" s="65"/>
      <c r="CU903" s="65"/>
      <c r="CV903" s="65"/>
      <c r="CW903" s="65"/>
      <c r="CX903" s="65"/>
      <c r="CY903" s="65"/>
      <c r="CZ903" s="66"/>
    </row>
    <row r="904" spans="1:104" ht="14.25" customHeight="1">
      <c r="A904" s="65"/>
      <c r="B904" s="80"/>
      <c r="C904" s="66"/>
      <c r="D904" s="66"/>
      <c r="E904" s="66"/>
      <c r="F904" s="66"/>
      <c r="G904" s="66"/>
      <c r="H904" s="66"/>
      <c r="I904" s="66"/>
      <c r="J904" s="66"/>
      <c r="K904" s="66"/>
      <c r="L904" s="66"/>
      <c r="M904" s="66"/>
      <c r="N904" s="66"/>
      <c r="O904" s="66"/>
      <c r="P904" s="66"/>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c r="CS904" s="65"/>
      <c r="CT904" s="65"/>
      <c r="CU904" s="65"/>
      <c r="CV904" s="65"/>
      <c r="CW904" s="65"/>
      <c r="CX904" s="65"/>
      <c r="CY904" s="65"/>
      <c r="CZ904" s="66"/>
    </row>
    <row r="905" spans="1:104" ht="14.25" customHeight="1">
      <c r="A905" s="65"/>
      <c r="B905" s="80"/>
      <c r="C905" s="66"/>
      <c r="D905" s="66"/>
      <c r="E905" s="66"/>
      <c r="F905" s="66"/>
      <c r="G905" s="66"/>
      <c r="H905" s="66"/>
      <c r="I905" s="66"/>
      <c r="J905" s="66"/>
      <c r="K905" s="66"/>
      <c r="L905" s="66"/>
      <c r="M905" s="66"/>
      <c r="N905" s="66"/>
      <c r="O905" s="66"/>
      <c r="P905" s="66"/>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c r="CS905" s="65"/>
      <c r="CT905" s="65"/>
      <c r="CU905" s="65"/>
      <c r="CV905" s="65"/>
      <c r="CW905" s="65"/>
      <c r="CX905" s="65"/>
      <c r="CY905" s="65"/>
      <c r="CZ905" s="66"/>
    </row>
    <row r="906" spans="1:104" ht="14.25" customHeight="1">
      <c r="A906" s="65"/>
      <c r="B906" s="80"/>
      <c r="C906" s="66"/>
      <c r="D906" s="66"/>
      <c r="E906" s="66"/>
      <c r="F906" s="66"/>
      <c r="G906" s="66"/>
      <c r="H906" s="66"/>
      <c r="I906" s="66"/>
      <c r="J906" s="66"/>
      <c r="K906" s="66"/>
      <c r="L906" s="66"/>
      <c r="M906" s="66"/>
      <c r="N906" s="66"/>
      <c r="O906" s="66"/>
      <c r="P906" s="66"/>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c r="CS906" s="65"/>
      <c r="CT906" s="65"/>
      <c r="CU906" s="65"/>
      <c r="CV906" s="65"/>
      <c r="CW906" s="65"/>
      <c r="CX906" s="65"/>
      <c r="CY906" s="65"/>
      <c r="CZ906" s="66"/>
    </row>
    <row r="907" spans="1:104" ht="14.25" customHeight="1">
      <c r="A907" s="65"/>
      <c r="B907" s="80"/>
      <c r="C907" s="66"/>
      <c r="D907" s="66"/>
      <c r="E907" s="66"/>
      <c r="F907" s="66"/>
      <c r="G907" s="66"/>
      <c r="H907" s="66"/>
      <c r="I907" s="66"/>
      <c r="J907" s="66"/>
      <c r="K907" s="66"/>
      <c r="L907" s="66"/>
      <c r="M907" s="66"/>
      <c r="N907" s="66"/>
      <c r="O907" s="66"/>
      <c r="P907" s="66"/>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c r="CS907" s="65"/>
      <c r="CT907" s="65"/>
      <c r="CU907" s="65"/>
      <c r="CV907" s="65"/>
      <c r="CW907" s="65"/>
      <c r="CX907" s="65"/>
      <c r="CY907" s="65"/>
      <c r="CZ907" s="66"/>
    </row>
    <row r="908" spans="1:104" ht="14.25" customHeight="1">
      <c r="A908" s="65"/>
      <c r="B908" s="80"/>
      <c r="C908" s="66"/>
      <c r="D908" s="66"/>
      <c r="E908" s="66"/>
      <c r="F908" s="66"/>
      <c r="G908" s="66"/>
      <c r="H908" s="66"/>
      <c r="I908" s="66"/>
      <c r="J908" s="66"/>
      <c r="K908" s="66"/>
      <c r="L908" s="66"/>
      <c r="M908" s="66"/>
      <c r="N908" s="66"/>
      <c r="O908" s="66"/>
      <c r="P908" s="66"/>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c r="CS908" s="65"/>
      <c r="CT908" s="65"/>
      <c r="CU908" s="65"/>
      <c r="CV908" s="65"/>
      <c r="CW908" s="65"/>
      <c r="CX908" s="65"/>
      <c r="CY908" s="65"/>
      <c r="CZ908" s="66"/>
    </row>
    <row r="909" spans="1:104" ht="14.25" customHeight="1">
      <c r="A909" s="65"/>
      <c r="B909" s="80"/>
      <c r="C909" s="66"/>
      <c r="D909" s="66"/>
      <c r="E909" s="66"/>
      <c r="F909" s="66"/>
      <c r="G909" s="66"/>
      <c r="H909" s="66"/>
      <c r="I909" s="66"/>
      <c r="J909" s="66"/>
      <c r="K909" s="66"/>
      <c r="L909" s="66"/>
      <c r="M909" s="66"/>
      <c r="N909" s="66"/>
      <c r="O909" s="66"/>
      <c r="P909" s="66"/>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c r="CS909" s="65"/>
      <c r="CT909" s="65"/>
      <c r="CU909" s="65"/>
      <c r="CV909" s="65"/>
      <c r="CW909" s="65"/>
      <c r="CX909" s="65"/>
      <c r="CY909" s="65"/>
      <c r="CZ909" s="66"/>
    </row>
    <row r="910" spans="1:104" ht="14.25" customHeight="1">
      <c r="A910" s="65"/>
      <c r="B910" s="80"/>
      <c r="C910" s="66"/>
      <c r="D910" s="66"/>
      <c r="E910" s="66"/>
      <c r="F910" s="66"/>
      <c r="G910" s="66"/>
      <c r="H910" s="66"/>
      <c r="I910" s="66"/>
      <c r="J910" s="66"/>
      <c r="K910" s="66"/>
      <c r="L910" s="66"/>
      <c r="M910" s="66"/>
      <c r="N910" s="66"/>
      <c r="O910" s="66"/>
      <c r="P910" s="66"/>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c r="CS910" s="65"/>
      <c r="CT910" s="65"/>
      <c r="CU910" s="65"/>
      <c r="CV910" s="65"/>
      <c r="CW910" s="65"/>
      <c r="CX910" s="65"/>
      <c r="CY910" s="65"/>
      <c r="CZ910" s="66"/>
    </row>
    <row r="911" spans="1:104" ht="14.25" customHeight="1">
      <c r="A911" s="65"/>
      <c r="B911" s="80"/>
      <c r="C911" s="66"/>
      <c r="D911" s="66"/>
      <c r="E911" s="66"/>
      <c r="F911" s="66"/>
      <c r="G911" s="66"/>
      <c r="H911" s="66"/>
      <c r="I911" s="66"/>
      <c r="J911" s="66"/>
      <c r="K911" s="66"/>
      <c r="L911" s="66"/>
      <c r="M911" s="66"/>
      <c r="N911" s="66"/>
      <c r="O911" s="66"/>
      <c r="P911" s="66"/>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c r="CS911" s="65"/>
      <c r="CT911" s="65"/>
      <c r="CU911" s="65"/>
      <c r="CV911" s="65"/>
      <c r="CW911" s="65"/>
      <c r="CX911" s="65"/>
      <c r="CY911" s="65"/>
      <c r="CZ911" s="66"/>
    </row>
    <row r="912" spans="1:104" ht="14.25" customHeight="1">
      <c r="A912" s="65"/>
      <c r="B912" s="80"/>
      <c r="C912" s="66"/>
      <c r="D912" s="66"/>
      <c r="E912" s="66"/>
      <c r="F912" s="66"/>
      <c r="G912" s="66"/>
      <c r="H912" s="66"/>
      <c r="I912" s="66"/>
      <c r="J912" s="66"/>
      <c r="K912" s="66"/>
      <c r="L912" s="66"/>
      <c r="M912" s="66"/>
      <c r="N912" s="66"/>
      <c r="O912" s="66"/>
      <c r="P912" s="66"/>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c r="CS912" s="65"/>
      <c r="CT912" s="65"/>
      <c r="CU912" s="65"/>
      <c r="CV912" s="65"/>
      <c r="CW912" s="65"/>
      <c r="CX912" s="65"/>
      <c r="CY912" s="65"/>
      <c r="CZ912" s="66"/>
    </row>
    <row r="913" spans="1:104" ht="14.25" customHeight="1">
      <c r="A913" s="65"/>
      <c r="B913" s="80"/>
      <c r="C913" s="66"/>
      <c r="D913" s="66"/>
      <c r="E913" s="66"/>
      <c r="F913" s="66"/>
      <c r="G913" s="66"/>
      <c r="H913" s="66"/>
      <c r="I913" s="66"/>
      <c r="J913" s="66"/>
      <c r="K913" s="66"/>
      <c r="L913" s="66"/>
      <c r="M913" s="66"/>
      <c r="N913" s="66"/>
      <c r="O913" s="66"/>
      <c r="P913" s="66"/>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c r="CS913" s="65"/>
      <c r="CT913" s="65"/>
      <c r="CU913" s="65"/>
      <c r="CV913" s="65"/>
      <c r="CW913" s="65"/>
      <c r="CX913" s="65"/>
      <c r="CY913" s="65"/>
      <c r="CZ913" s="66"/>
    </row>
    <row r="914" spans="1:104" ht="14.25" customHeight="1">
      <c r="A914" s="65"/>
      <c r="B914" s="80"/>
      <c r="C914" s="66"/>
      <c r="D914" s="66"/>
      <c r="E914" s="66"/>
      <c r="F914" s="66"/>
      <c r="G914" s="66"/>
      <c r="H914" s="66"/>
      <c r="I914" s="66"/>
      <c r="J914" s="66"/>
      <c r="K914" s="66"/>
      <c r="L914" s="66"/>
      <c r="M914" s="66"/>
      <c r="N914" s="66"/>
      <c r="O914" s="66"/>
      <c r="P914" s="66"/>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c r="CS914" s="65"/>
      <c r="CT914" s="65"/>
      <c r="CU914" s="65"/>
      <c r="CV914" s="65"/>
      <c r="CW914" s="65"/>
      <c r="CX914" s="65"/>
      <c r="CY914" s="65"/>
      <c r="CZ914" s="66"/>
    </row>
    <row r="915" spans="1:104" ht="14.25" customHeight="1">
      <c r="A915" s="65"/>
      <c r="B915" s="80"/>
      <c r="C915" s="66"/>
      <c r="D915" s="66"/>
      <c r="E915" s="66"/>
      <c r="F915" s="66"/>
      <c r="G915" s="66"/>
      <c r="H915" s="66"/>
      <c r="I915" s="66"/>
      <c r="J915" s="66"/>
      <c r="K915" s="66"/>
      <c r="L915" s="66"/>
      <c r="M915" s="66"/>
      <c r="N915" s="66"/>
      <c r="O915" s="66"/>
      <c r="P915" s="66"/>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c r="CS915" s="65"/>
      <c r="CT915" s="65"/>
      <c r="CU915" s="65"/>
      <c r="CV915" s="65"/>
      <c r="CW915" s="65"/>
      <c r="CX915" s="65"/>
      <c r="CY915" s="65"/>
      <c r="CZ915" s="66"/>
    </row>
    <row r="916" spans="1:104" ht="14.25" customHeight="1">
      <c r="A916" s="65"/>
      <c r="B916" s="80"/>
      <c r="C916" s="66"/>
      <c r="D916" s="66"/>
      <c r="E916" s="66"/>
      <c r="F916" s="66"/>
      <c r="G916" s="66"/>
      <c r="H916" s="66"/>
      <c r="I916" s="66"/>
      <c r="J916" s="66"/>
      <c r="K916" s="66"/>
      <c r="L916" s="66"/>
      <c r="M916" s="66"/>
      <c r="N916" s="66"/>
      <c r="O916" s="66"/>
      <c r="P916" s="66"/>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c r="CS916" s="65"/>
      <c r="CT916" s="65"/>
      <c r="CU916" s="65"/>
      <c r="CV916" s="65"/>
      <c r="CW916" s="65"/>
      <c r="CX916" s="65"/>
      <c r="CY916" s="65"/>
      <c r="CZ916" s="66"/>
    </row>
    <row r="917" spans="1:104" ht="14.25" customHeight="1">
      <c r="A917" s="65"/>
      <c r="B917" s="80"/>
      <c r="C917" s="66"/>
      <c r="D917" s="66"/>
      <c r="E917" s="66"/>
      <c r="F917" s="66"/>
      <c r="G917" s="66"/>
      <c r="H917" s="66"/>
      <c r="I917" s="66"/>
      <c r="J917" s="66"/>
      <c r="K917" s="66"/>
      <c r="L917" s="66"/>
      <c r="M917" s="66"/>
      <c r="N917" s="66"/>
      <c r="O917" s="66"/>
      <c r="P917" s="66"/>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c r="CS917" s="65"/>
      <c r="CT917" s="65"/>
      <c r="CU917" s="65"/>
      <c r="CV917" s="65"/>
      <c r="CW917" s="65"/>
      <c r="CX917" s="65"/>
      <c r="CY917" s="65"/>
      <c r="CZ917" s="66"/>
    </row>
    <row r="918" spans="1:104" ht="14.25" customHeight="1">
      <c r="A918" s="65"/>
      <c r="B918" s="80"/>
      <c r="C918" s="66"/>
      <c r="D918" s="66"/>
      <c r="E918" s="66"/>
      <c r="F918" s="66"/>
      <c r="G918" s="66"/>
      <c r="H918" s="66"/>
      <c r="I918" s="66"/>
      <c r="J918" s="66"/>
      <c r="K918" s="66"/>
      <c r="L918" s="66"/>
      <c r="M918" s="66"/>
      <c r="N918" s="66"/>
      <c r="O918" s="66"/>
      <c r="P918" s="66"/>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c r="CS918" s="65"/>
      <c r="CT918" s="65"/>
      <c r="CU918" s="65"/>
      <c r="CV918" s="65"/>
      <c r="CW918" s="65"/>
      <c r="CX918" s="65"/>
      <c r="CY918" s="65"/>
      <c r="CZ918" s="66"/>
    </row>
    <row r="919" spans="1:104" ht="14.25" customHeight="1">
      <c r="A919" s="65"/>
      <c r="B919" s="80"/>
      <c r="C919" s="66"/>
      <c r="D919" s="66"/>
      <c r="E919" s="66"/>
      <c r="F919" s="66"/>
      <c r="G919" s="66"/>
      <c r="H919" s="66"/>
      <c r="I919" s="66"/>
      <c r="J919" s="66"/>
      <c r="K919" s="66"/>
      <c r="L919" s="66"/>
      <c r="M919" s="66"/>
      <c r="N919" s="66"/>
      <c r="O919" s="66"/>
      <c r="P919" s="66"/>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c r="CS919" s="65"/>
      <c r="CT919" s="65"/>
      <c r="CU919" s="65"/>
      <c r="CV919" s="65"/>
      <c r="CW919" s="65"/>
      <c r="CX919" s="65"/>
      <c r="CY919" s="65"/>
      <c r="CZ919" s="66"/>
    </row>
    <row r="920" spans="1:104" ht="14.25" customHeight="1">
      <c r="A920" s="65"/>
      <c r="B920" s="80"/>
      <c r="C920" s="66"/>
      <c r="D920" s="66"/>
      <c r="E920" s="66"/>
      <c r="F920" s="66"/>
      <c r="G920" s="66"/>
      <c r="H920" s="66"/>
      <c r="I920" s="66"/>
      <c r="J920" s="66"/>
      <c r="K920" s="66"/>
      <c r="L920" s="66"/>
      <c r="M920" s="66"/>
      <c r="N920" s="66"/>
      <c r="O920" s="66"/>
      <c r="P920" s="66"/>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c r="CS920" s="65"/>
      <c r="CT920" s="65"/>
      <c r="CU920" s="65"/>
      <c r="CV920" s="65"/>
      <c r="CW920" s="65"/>
      <c r="CX920" s="65"/>
      <c r="CY920" s="65"/>
      <c r="CZ920" s="66"/>
    </row>
    <row r="921" spans="1:104" ht="14.25" customHeight="1">
      <c r="A921" s="65"/>
      <c r="B921" s="80"/>
      <c r="C921" s="66"/>
      <c r="D921" s="66"/>
      <c r="E921" s="66"/>
      <c r="F921" s="66"/>
      <c r="G921" s="66"/>
      <c r="H921" s="66"/>
      <c r="I921" s="66"/>
      <c r="J921" s="66"/>
      <c r="K921" s="66"/>
      <c r="L921" s="66"/>
      <c r="M921" s="66"/>
      <c r="N921" s="66"/>
      <c r="O921" s="66"/>
      <c r="P921" s="66"/>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c r="CS921" s="65"/>
      <c r="CT921" s="65"/>
      <c r="CU921" s="65"/>
      <c r="CV921" s="65"/>
      <c r="CW921" s="65"/>
      <c r="CX921" s="65"/>
      <c r="CY921" s="65"/>
      <c r="CZ921" s="66"/>
    </row>
    <row r="922" spans="1:104" ht="14.25" customHeight="1">
      <c r="A922" s="65"/>
      <c r="B922" s="80"/>
      <c r="C922" s="66"/>
      <c r="D922" s="66"/>
      <c r="E922" s="66"/>
      <c r="F922" s="66"/>
      <c r="G922" s="66"/>
      <c r="H922" s="66"/>
      <c r="I922" s="66"/>
      <c r="J922" s="66"/>
      <c r="K922" s="66"/>
      <c r="L922" s="66"/>
      <c r="M922" s="66"/>
      <c r="N922" s="66"/>
      <c r="O922" s="66"/>
      <c r="P922" s="66"/>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c r="CS922" s="65"/>
      <c r="CT922" s="65"/>
      <c r="CU922" s="65"/>
      <c r="CV922" s="65"/>
      <c r="CW922" s="65"/>
      <c r="CX922" s="65"/>
      <c r="CY922" s="65"/>
      <c r="CZ922" s="66"/>
    </row>
    <row r="923" spans="1:104" ht="14.25" customHeight="1">
      <c r="A923" s="65"/>
      <c r="B923" s="80"/>
      <c r="C923" s="66"/>
      <c r="D923" s="66"/>
      <c r="E923" s="66"/>
      <c r="F923" s="66"/>
      <c r="G923" s="66"/>
      <c r="H923" s="66"/>
      <c r="I923" s="66"/>
      <c r="J923" s="66"/>
      <c r="K923" s="66"/>
      <c r="L923" s="66"/>
      <c r="M923" s="66"/>
      <c r="N923" s="66"/>
      <c r="O923" s="66"/>
      <c r="P923" s="66"/>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c r="CS923" s="65"/>
      <c r="CT923" s="65"/>
      <c r="CU923" s="65"/>
      <c r="CV923" s="65"/>
      <c r="CW923" s="65"/>
      <c r="CX923" s="65"/>
      <c r="CY923" s="65"/>
      <c r="CZ923" s="66"/>
    </row>
    <row r="924" spans="1:104" ht="14.25" customHeight="1">
      <c r="A924" s="65"/>
      <c r="B924" s="80"/>
      <c r="C924" s="66"/>
      <c r="D924" s="66"/>
      <c r="E924" s="66"/>
      <c r="F924" s="66"/>
      <c r="G924" s="66"/>
      <c r="H924" s="66"/>
      <c r="I924" s="66"/>
      <c r="J924" s="66"/>
      <c r="K924" s="66"/>
      <c r="L924" s="66"/>
      <c r="M924" s="66"/>
      <c r="N924" s="66"/>
      <c r="O924" s="66"/>
      <c r="P924" s="66"/>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c r="CS924" s="65"/>
      <c r="CT924" s="65"/>
      <c r="CU924" s="65"/>
      <c r="CV924" s="65"/>
      <c r="CW924" s="65"/>
      <c r="CX924" s="65"/>
      <c r="CY924" s="65"/>
      <c r="CZ924" s="66"/>
    </row>
    <row r="925" spans="1:104" ht="14.25" customHeight="1">
      <c r="A925" s="65"/>
      <c r="B925" s="80"/>
      <c r="C925" s="66"/>
      <c r="D925" s="66"/>
      <c r="E925" s="66"/>
      <c r="F925" s="66"/>
      <c r="G925" s="66"/>
      <c r="H925" s="66"/>
      <c r="I925" s="66"/>
      <c r="J925" s="66"/>
      <c r="K925" s="66"/>
      <c r="L925" s="66"/>
      <c r="M925" s="66"/>
      <c r="N925" s="66"/>
      <c r="O925" s="66"/>
      <c r="P925" s="66"/>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c r="CS925" s="65"/>
      <c r="CT925" s="65"/>
      <c r="CU925" s="65"/>
      <c r="CV925" s="65"/>
      <c r="CW925" s="65"/>
      <c r="CX925" s="65"/>
      <c r="CY925" s="65"/>
      <c r="CZ925" s="66"/>
    </row>
    <row r="926" spans="1:104" ht="14.25" customHeight="1">
      <c r="A926" s="65"/>
      <c r="B926" s="80"/>
      <c r="C926" s="66"/>
      <c r="D926" s="66"/>
      <c r="E926" s="66"/>
      <c r="F926" s="66"/>
      <c r="G926" s="66"/>
      <c r="H926" s="66"/>
      <c r="I926" s="66"/>
      <c r="J926" s="66"/>
      <c r="K926" s="66"/>
      <c r="L926" s="66"/>
      <c r="M926" s="66"/>
      <c r="N926" s="66"/>
      <c r="O926" s="66"/>
      <c r="P926" s="66"/>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c r="CS926" s="65"/>
      <c r="CT926" s="65"/>
      <c r="CU926" s="65"/>
      <c r="CV926" s="65"/>
      <c r="CW926" s="65"/>
      <c r="CX926" s="65"/>
      <c r="CY926" s="65"/>
      <c r="CZ926" s="66"/>
    </row>
    <row r="927" spans="1:104" ht="14.25" customHeight="1">
      <c r="A927" s="65"/>
      <c r="B927" s="80"/>
      <c r="C927" s="66"/>
      <c r="D927" s="66"/>
      <c r="E927" s="66"/>
      <c r="F927" s="66"/>
      <c r="G927" s="66"/>
      <c r="H927" s="66"/>
      <c r="I927" s="66"/>
      <c r="J927" s="66"/>
      <c r="K927" s="66"/>
      <c r="L927" s="66"/>
      <c r="M927" s="66"/>
      <c r="N927" s="66"/>
      <c r="O927" s="66"/>
      <c r="P927" s="66"/>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6"/>
    </row>
    <row r="928" spans="1:104" ht="14.25" customHeight="1">
      <c r="A928" s="65"/>
      <c r="B928" s="80"/>
      <c r="C928" s="66"/>
      <c r="D928" s="66"/>
      <c r="E928" s="66"/>
      <c r="F928" s="66"/>
      <c r="G928" s="66"/>
      <c r="H928" s="66"/>
      <c r="I928" s="66"/>
      <c r="J928" s="66"/>
      <c r="K928" s="66"/>
      <c r="L928" s="66"/>
      <c r="M928" s="66"/>
      <c r="N928" s="66"/>
      <c r="O928" s="66"/>
      <c r="P928" s="66"/>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c r="CS928" s="65"/>
      <c r="CT928" s="65"/>
      <c r="CU928" s="65"/>
      <c r="CV928" s="65"/>
      <c r="CW928" s="65"/>
      <c r="CX928" s="65"/>
      <c r="CY928" s="65"/>
      <c r="CZ928" s="66"/>
    </row>
    <row r="929" spans="1:104" ht="14.25" customHeight="1">
      <c r="A929" s="65"/>
      <c r="B929" s="80"/>
      <c r="C929" s="66"/>
      <c r="D929" s="66"/>
      <c r="E929" s="66"/>
      <c r="F929" s="66"/>
      <c r="G929" s="66"/>
      <c r="H929" s="66"/>
      <c r="I929" s="66"/>
      <c r="J929" s="66"/>
      <c r="K929" s="66"/>
      <c r="L929" s="66"/>
      <c r="M929" s="66"/>
      <c r="N929" s="66"/>
      <c r="O929" s="66"/>
      <c r="P929" s="66"/>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c r="CS929" s="65"/>
      <c r="CT929" s="65"/>
      <c r="CU929" s="65"/>
      <c r="CV929" s="65"/>
      <c r="CW929" s="65"/>
      <c r="CX929" s="65"/>
      <c r="CY929" s="65"/>
      <c r="CZ929" s="66"/>
    </row>
    <row r="930" spans="1:104" ht="14.25" customHeight="1">
      <c r="A930" s="65"/>
      <c r="B930" s="80"/>
      <c r="C930" s="66"/>
      <c r="D930" s="66"/>
      <c r="E930" s="66"/>
      <c r="F930" s="66"/>
      <c r="G930" s="66"/>
      <c r="H930" s="66"/>
      <c r="I930" s="66"/>
      <c r="J930" s="66"/>
      <c r="K930" s="66"/>
      <c r="L930" s="66"/>
      <c r="M930" s="66"/>
      <c r="N930" s="66"/>
      <c r="O930" s="66"/>
      <c r="P930" s="66"/>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c r="CS930" s="65"/>
      <c r="CT930" s="65"/>
      <c r="CU930" s="65"/>
      <c r="CV930" s="65"/>
      <c r="CW930" s="65"/>
      <c r="CX930" s="65"/>
      <c r="CY930" s="65"/>
      <c r="CZ930" s="66"/>
    </row>
    <row r="931" spans="1:104" ht="14.25" customHeight="1">
      <c r="A931" s="65"/>
      <c r="B931" s="80"/>
      <c r="C931" s="66"/>
      <c r="D931" s="66"/>
      <c r="E931" s="66"/>
      <c r="F931" s="66"/>
      <c r="G931" s="66"/>
      <c r="H931" s="66"/>
      <c r="I931" s="66"/>
      <c r="J931" s="66"/>
      <c r="K931" s="66"/>
      <c r="L931" s="66"/>
      <c r="M931" s="66"/>
      <c r="N931" s="66"/>
      <c r="O931" s="66"/>
      <c r="P931" s="66"/>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c r="CS931" s="65"/>
      <c r="CT931" s="65"/>
      <c r="CU931" s="65"/>
      <c r="CV931" s="65"/>
      <c r="CW931" s="65"/>
      <c r="CX931" s="65"/>
      <c r="CY931" s="65"/>
      <c r="CZ931" s="66"/>
    </row>
    <row r="932" spans="1:104" ht="14.25" customHeight="1">
      <c r="A932" s="65"/>
      <c r="B932" s="80"/>
      <c r="C932" s="66"/>
      <c r="D932" s="66"/>
      <c r="E932" s="66"/>
      <c r="F932" s="66"/>
      <c r="G932" s="66"/>
      <c r="H932" s="66"/>
      <c r="I932" s="66"/>
      <c r="J932" s="66"/>
      <c r="K932" s="66"/>
      <c r="L932" s="66"/>
      <c r="M932" s="66"/>
      <c r="N932" s="66"/>
      <c r="O932" s="66"/>
      <c r="P932" s="66"/>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c r="CS932" s="65"/>
      <c r="CT932" s="65"/>
      <c r="CU932" s="65"/>
      <c r="CV932" s="65"/>
      <c r="CW932" s="65"/>
      <c r="CX932" s="65"/>
      <c r="CY932" s="65"/>
      <c r="CZ932" s="66"/>
    </row>
    <row r="933" spans="1:104" ht="14.25" customHeight="1">
      <c r="A933" s="65"/>
      <c r="B933" s="80"/>
      <c r="C933" s="66"/>
      <c r="D933" s="66"/>
      <c r="E933" s="66"/>
      <c r="F933" s="66"/>
      <c r="G933" s="66"/>
      <c r="H933" s="66"/>
      <c r="I933" s="66"/>
      <c r="J933" s="66"/>
      <c r="K933" s="66"/>
      <c r="L933" s="66"/>
      <c r="M933" s="66"/>
      <c r="N933" s="66"/>
      <c r="O933" s="66"/>
      <c r="P933" s="66"/>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c r="CS933" s="65"/>
      <c r="CT933" s="65"/>
      <c r="CU933" s="65"/>
      <c r="CV933" s="65"/>
      <c r="CW933" s="65"/>
      <c r="CX933" s="65"/>
      <c r="CY933" s="65"/>
      <c r="CZ933" s="66"/>
    </row>
    <row r="934" spans="1:104" ht="14.25" customHeight="1">
      <c r="A934" s="65"/>
      <c r="B934" s="80"/>
      <c r="C934" s="66"/>
      <c r="D934" s="66"/>
      <c r="E934" s="66"/>
      <c r="F934" s="66"/>
      <c r="G934" s="66"/>
      <c r="H934" s="66"/>
      <c r="I934" s="66"/>
      <c r="J934" s="66"/>
      <c r="K934" s="66"/>
      <c r="L934" s="66"/>
      <c r="M934" s="66"/>
      <c r="N934" s="66"/>
      <c r="O934" s="66"/>
      <c r="P934" s="66"/>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c r="CS934" s="65"/>
      <c r="CT934" s="65"/>
      <c r="CU934" s="65"/>
      <c r="CV934" s="65"/>
      <c r="CW934" s="65"/>
      <c r="CX934" s="65"/>
      <c r="CY934" s="65"/>
      <c r="CZ934" s="66"/>
    </row>
    <row r="935" spans="1:104" ht="14.25" customHeight="1">
      <c r="A935" s="65"/>
      <c r="B935" s="80"/>
      <c r="C935" s="66"/>
      <c r="D935" s="66"/>
      <c r="E935" s="66"/>
      <c r="F935" s="66"/>
      <c r="G935" s="66"/>
      <c r="H935" s="66"/>
      <c r="I935" s="66"/>
      <c r="J935" s="66"/>
      <c r="K935" s="66"/>
      <c r="L935" s="66"/>
      <c r="M935" s="66"/>
      <c r="N935" s="66"/>
      <c r="O935" s="66"/>
      <c r="P935" s="66"/>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c r="CS935" s="65"/>
      <c r="CT935" s="65"/>
      <c r="CU935" s="65"/>
      <c r="CV935" s="65"/>
      <c r="CW935" s="65"/>
      <c r="CX935" s="65"/>
      <c r="CY935" s="65"/>
      <c r="CZ935" s="66"/>
    </row>
    <row r="936" spans="1:104" ht="14.25" customHeight="1">
      <c r="A936" s="65"/>
      <c r="B936" s="80"/>
      <c r="C936" s="66"/>
      <c r="D936" s="66"/>
      <c r="E936" s="66"/>
      <c r="F936" s="66"/>
      <c r="G936" s="66"/>
      <c r="H936" s="66"/>
      <c r="I936" s="66"/>
      <c r="J936" s="66"/>
      <c r="K936" s="66"/>
      <c r="L936" s="66"/>
      <c r="M936" s="66"/>
      <c r="N936" s="66"/>
      <c r="O936" s="66"/>
      <c r="P936" s="66"/>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c r="CS936" s="65"/>
      <c r="CT936" s="65"/>
      <c r="CU936" s="65"/>
      <c r="CV936" s="65"/>
      <c r="CW936" s="65"/>
      <c r="CX936" s="65"/>
      <c r="CY936" s="65"/>
      <c r="CZ936" s="66"/>
    </row>
    <row r="937" spans="1:104" ht="14.25" customHeight="1">
      <c r="A937" s="65"/>
      <c r="B937" s="80"/>
      <c r="C937" s="66"/>
      <c r="D937" s="66"/>
      <c r="E937" s="66"/>
      <c r="F937" s="66"/>
      <c r="G937" s="66"/>
      <c r="H937" s="66"/>
      <c r="I937" s="66"/>
      <c r="J937" s="66"/>
      <c r="K937" s="66"/>
      <c r="L937" s="66"/>
      <c r="M937" s="66"/>
      <c r="N937" s="66"/>
      <c r="O937" s="66"/>
      <c r="P937" s="66"/>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c r="CS937" s="65"/>
      <c r="CT937" s="65"/>
      <c r="CU937" s="65"/>
      <c r="CV937" s="65"/>
      <c r="CW937" s="65"/>
      <c r="CX937" s="65"/>
      <c r="CY937" s="65"/>
      <c r="CZ937" s="66"/>
    </row>
    <row r="938" spans="1:104" ht="14.25" customHeight="1">
      <c r="A938" s="65"/>
      <c r="B938" s="80"/>
      <c r="C938" s="66"/>
      <c r="D938" s="66"/>
      <c r="E938" s="66"/>
      <c r="F938" s="66"/>
      <c r="G938" s="66"/>
      <c r="H938" s="66"/>
      <c r="I938" s="66"/>
      <c r="J938" s="66"/>
      <c r="K938" s="66"/>
      <c r="L938" s="66"/>
      <c r="M938" s="66"/>
      <c r="N938" s="66"/>
      <c r="O938" s="66"/>
      <c r="P938" s="66"/>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c r="CS938" s="65"/>
      <c r="CT938" s="65"/>
      <c r="CU938" s="65"/>
      <c r="CV938" s="65"/>
      <c r="CW938" s="65"/>
      <c r="CX938" s="65"/>
      <c r="CY938" s="65"/>
      <c r="CZ938" s="66"/>
    </row>
    <row r="939" spans="1:104" ht="14.25" customHeight="1">
      <c r="A939" s="65"/>
      <c r="B939" s="80"/>
      <c r="C939" s="66"/>
      <c r="D939" s="66"/>
      <c r="E939" s="66"/>
      <c r="F939" s="66"/>
      <c r="G939" s="66"/>
      <c r="H939" s="66"/>
      <c r="I939" s="66"/>
      <c r="J939" s="66"/>
      <c r="K939" s="66"/>
      <c r="L939" s="66"/>
      <c r="M939" s="66"/>
      <c r="N939" s="66"/>
      <c r="O939" s="66"/>
      <c r="P939" s="66"/>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c r="CS939" s="65"/>
      <c r="CT939" s="65"/>
      <c r="CU939" s="65"/>
      <c r="CV939" s="65"/>
      <c r="CW939" s="65"/>
      <c r="CX939" s="65"/>
      <c r="CY939" s="65"/>
      <c r="CZ939" s="66"/>
    </row>
    <row r="940" spans="1:104" ht="14.25" customHeight="1">
      <c r="A940" s="65"/>
      <c r="B940" s="80"/>
      <c r="C940" s="66"/>
      <c r="D940" s="66"/>
      <c r="E940" s="66"/>
      <c r="F940" s="66"/>
      <c r="G940" s="66"/>
      <c r="H940" s="66"/>
      <c r="I940" s="66"/>
      <c r="J940" s="66"/>
      <c r="K940" s="66"/>
      <c r="L940" s="66"/>
      <c r="M940" s="66"/>
      <c r="N940" s="66"/>
      <c r="O940" s="66"/>
      <c r="P940" s="66"/>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c r="BE940" s="65"/>
      <c r="BF940" s="65"/>
      <c r="BG940" s="65"/>
      <c r="BH940" s="65"/>
      <c r="BI940" s="65"/>
      <c r="BJ940" s="65"/>
      <c r="BK940" s="65"/>
      <c r="BL940" s="65"/>
      <c r="BM940" s="65"/>
      <c r="BN940" s="65"/>
      <c r="BO940" s="65"/>
      <c r="BP940" s="65"/>
      <c r="BQ940" s="65"/>
      <c r="BR940" s="65"/>
      <c r="BS940" s="65"/>
      <c r="BT940" s="65"/>
      <c r="BU940" s="65"/>
      <c r="BV940" s="65"/>
      <c r="BW940" s="65"/>
      <c r="BX940" s="65"/>
      <c r="BY940" s="65"/>
      <c r="BZ940" s="65"/>
      <c r="CA940" s="65"/>
      <c r="CB940" s="65"/>
      <c r="CC940" s="65"/>
      <c r="CD940" s="65"/>
      <c r="CE940" s="65"/>
      <c r="CF940" s="65"/>
      <c r="CG940" s="65"/>
      <c r="CH940" s="65"/>
      <c r="CI940" s="65"/>
      <c r="CJ940" s="65"/>
      <c r="CK940" s="65"/>
      <c r="CL940" s="65"/>
      <c r="CM940" s="65"/>
      <c r="CN940" s="65"/>
      <c r="CO940" s="65"/>
      <c r="CP940" s="65"/>
      <c r="CQ940" s="65"/>
      <c r="CR940" s="65"/>
      <c r="CS940" s="65"/>
      <c r="CT940" s="65"/>
      <c r="CU940" s="65"/>
      <c r="CV940" s="65"/>
      <c r="CW940" s="65"/>
      <c r="CX940" s="65"/>
      <c r="CY940" s="65"/>
      <c r="CZ940" s="66"/>
    </row>
    <row r="941" spans="1:104" ht="14.25" customHeight="1">
      <c r="A941" s="65"/>
      <c r="B941" s="80"/>
      <c r="C941" s="66"/>
      <c r="D941" s="66"/>
      <c r="E941" s="66"/>
      <c r="F941" s="66"/>
      <c r="G941" s="66"/>
      <c r="H941" s="66"/>
      <c r="I941" s="66"/>
      <c r="J941" s="66"/>
      <c r="K941" s="66"/>
      <c r="L941" s="66"/>
      <c r="M941" s="66"/>
      <c r="N941" s="66"/>
      <c r="O941" s="66"/>
      <c r="P941" s="66"/>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c r="BE941" s="65"/>
      <c r="BF941" s="65"/>
      <c r="BG941" s="65"/>
      <c r="BH941" s="65"/>
      <c r="BI941" s="65"/>
      <c r="BJ941" s="65"/>
      <c r="BK941" s="65"/>
      <c r="BL941" s="65"/>
      <c r="BM941" s="65"/>
      <c r="BN941" s="65"/>
      <c r="BO941" s="65"/>
      <c r="BP941" s="65"/>
      <c r="BQ941" s="65"/>
      <c r="BR941" s="65"/>
      <c r="BS941" s="65"/>
      <c r="BT941" s="65"/>
      <c r="BU941" s="65"/>
      <c r="BV941" s="65"/>
      <c r="BW941" s="65"/>
      <c r="BX941" s="65"/>
      <c r="BY941" s="65"/>
      <c r="BZ941" s="65"/>
      <c r="CA941" s="65"/>
      <c r="CB941" s="65"/>
      <c r="CC941" s="65"/>
      <c r="CD941" s="65"/>
      <c r="CE941" s="65"/>
      <c r="CF941" s="65"/>
      <c r="CG941" s="65"/>
      <c r="CH941" s="65"/>
      <c r="CI941" s="65"/>
      <c r="CJ941" s="65"/>
      <c r="CK941" s="65"/>
      <c r="CL941" s="65"/>
      <c r="CM941" s="65"/>
      <c r="CN941" s="65"/>
      <c r="CO941" s="65"/>
      <c r="CP941" s="65"/>
      <c r="CQ941" s="65"/>
      <c r="CR941" s="65"/>
      <c r="CS941" s="65"/>
      <c r="CT941" s="65"/>
      <c r="CU941" s="65"/>
      <c r="CV941" s="65"/>
      <c r="CW941" s="65"/>
      <c r="CX941" s="65"/>
      <c r="CY941" s="65"/>
      <c r="CZ941" s="66"/>
    </row>
    <row r="942" spans="1:104" ht="14.25" customHeight="1">
      <c r="A942" s="65"/>
      <c r="B942" s="80"/>
      <c r="C942" s="66"/>
      <c r="D942" s="66"/>
      <c r="E942" s="66"/>
      <c r="F942" s="66"/>
      <c r="G942" s="66"/>
      <c r="H942" s="66"/>
      <c r="I942" s="66"/>
      <c r="J942" s="66"/>
      <c r="K942" s="66"/>
      <c r="L942" s="66"/>
      <c r="M942" s="66"/>
      <c r="N942" s="66"/>
      <c r="O942" s="66"/>
      <c r="P942" s="66"/>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c r="BE942" s="65"/>
      <c r="BF942" s="65"/>
      <c r="BG942" s="65"/>
      <c r="BH942" s="65"/>
      <c r="BI942" s="65"/>
      <c r="BJ942" s="65"/>
      <c r="BK942" s="65"/>
      <c r="BL942" s="65"/>
      <c r="BM942" s="65"/>
      <c r="BN942" s="65"/>
      <c r="BO942" s="65"/>
      <c r="BP942" s="65"/>
      <c r="BQ942" s="65"/>
      <c r="BR942" s="65"/>
      <c r="BS942" s="65"/>
      <c r="BT942" s="65"/>
      <c r="BU942" s="65"/>
      <c r="BV942" s="65"/>
      <c r="BW942" s="65"/>
      <c r="BX942" s="65"/>
      <c r="BY942" s="65"/>
      <c r="BZ942" s="65"/>
      <c r="CA942" s="65"/>
      <c r="CB942" s="65"/>
      <c r="CC942" s="65"/>
      <c r="CD942" s="65"/>
      <c r="CE942" s="65"/>
      <c r="CF942" s="65"/>
      <c r="CG942" s="65"/>
      <c r="CH942" s="65"/>
      <c r="CI942" s="65"/>
      <c r="CJ942" s="65"/>
      <c r="CK942" s="65"/>
      <c r="CL942" s="65"/>
      <c r="CM942" s="65"/>
      <c r="CN942" s="65"/>
      <c r="CO942" s="65"/>
      <c r="CP942" s="65"/>
      <c r="CQ942" s="65"/>
      <c r="CR942" s="65"/>
      <c r="CS942" s="65"/>
      <c r="CT942" s="65"/>
      <c r="CU942" s="65"/>
      <c r="CV942" s="65"/>
      <c r="CW942" s="65"/>
      <c r="CX942" s="65"/>
      <c r="CY942" s="65"/>
      <c r="CZ942" s="66"/>
    </row>
    <row r="943" spans="1:104" ht="14.25" customHeight="1">
      <c r="A943" s="65"/>
      <c r="B943" s="80"/>
      <c r="C943" s="66"/>
      <c r="D943" s="66"/>
      <c r="E943" s="66"/>
      <c r="F943" s="66"/>
      <c r="G943" s="66"/>
      <c r="H943" s="66"/>
      <c r="I943" s="66"/>
      <c r="J943" s="66"/>
      <c r="K943" s="66"/>
      <c r="L943" s="66"/>
      <c r="M943" s="66"/>
      <c r="N943" s="66"/>
      <c r="O943" s="66"/>
      <c r="P943" s="66"/>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c r="BE943" s="65"/>
      <c r="BF943" s="65"/>
      <c r="BG943" s="65"/>
      <c r="BH943" s="65"/>
      <c r="BI943" s="65"/>
      <c r="BJ943" s="65"/>
      <c r="BK943" s="65"/>
      <c r="BL943" s="65"/>
      <c r="BM943" s="65"/>
      <c r="BN943" s="65"/>
      <c r="BO943" s="65"/>
      <c r="BP943" s="65"/>
      <c r="BQ943" s="65"/>
      <c r="BR943" s="65"/>
      <c r="BS943" s="65"/>
      <c r="BT943" s="65"/>
      <c r="BU943" s="65"/>
      <c r="BV943" s="65"/>
      <c r="BW943" s="65"/>
      <c r="BX943" s="65"/>
      <c r="BY943" s="65"/>
      <c r="BZ943" s="65"/>
      <c r="CA943" s="65"/>
      <c r="CB943" s="65"/>
      <c r="CC943" s="65"/>
      <c r="CD943" s="65"/>
      <c r="CE943" s="65"/>
      <c r="CF943" s="65"/>
      <c r="CG943" s="65"/>
      <c r="CH943" s="65"/>
      <c r="CI943" s="65"/>
      <c r="CJ943" s="65"/>
      <c r="CK943" s="65"/>
      <c r="CL943" s="65"/>
      <c r="CM943" s="65"/>
      <c r="CN943" s="65"/>
      <c r="CO943" s="65"/>
      <c r="CP943" s="65"/>
      <c r="CQ943" s="65"/>
      <c r="CR943" s="65"/>
      <c r="CS943" s="65"/>
      <c r="CT943" s="65"/>
      <c r="CU943" s="65"/>
      <c r="CV943" s="65"/>
      <c r="CW943" s="65"/>
      <c r="CX943" s="65"/>
      <c r="CY943" s="65"/>
      <c r="CZ943" s="66"/>
    </row>
    <row r="944" spans="1:104" ht="14.25" customHeight="1">
      <c r="A944" s="65"/>
      <c r="B944" s="80"/>
      <c r="C944" s="66"/>
      <c r="D944" s="66"/>
      <c r="E944" s="66"/>
      <c r="F944" s="66"/>
      <c r="G944" s="66"/>
      <c r="H944" s="66"/>
      <c r="I944" s="66"/>
      <c r="J944" s="66"/>
      <c r="K944" s="66"/>
      <c r="L944" s="66"/>
      <c r="M944" s="66"/>
      <c r="N944" s="66"/>
      <c r="O944" s="66"/>
      <c r="P944" s="66"/>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c r="BE944" s="65"/>
      <c r="BF944" s="65"/>
      <c r="BG944" s="65"/>
      <c r="BH944" s="65"/>
      <c r="BI944" s="65"/>
      <c r="BJ944" s="65"/>
      <c r="BK944" s="65"/>
      <c r="BL944" s="65"/>
      <c r="BM944" s="65"/>
      <c r="BN944" s="65"/>
      <c r="BO944" s="65"/>
      <c r="BP944" s="65"/>
      <c r="BQ944" s="65"/>
      <c r="BR944" s="65"/>
      <c r="BS944" s="65"/>
      <c r="BT944" s="65"/>
      <c r="BU944" s="65"/>
      <c r="BV944" s="65"/>
      <c r="BW944" s="65"/>
      <c r="BX944" s="65"/>
      <c r="BY944" s="65"/>
      <c r="BZ944" s="65"/>
      <c r="CA944" s="65"/>
      <c r="CB944" s="65"/>
      <c r="CC944" s="65"/>
      <c r="CD944" s="65"/>
      <c r="CE944" s="65"/>
      <c r="CF944" s="65"/>
      <c r="CG944" s="65"/>
      <c r="CH944" s="65"/>
      <c r="CI944" s="65"/>
      <c r="CJ944" s="65"/>
      <c r="CK944" s="65"/>
      <c r="CL944" s="65"/>
      <c r="CM944" s="65"/>
      <c r="CN944" s="65"/>
      <c r="CO944" s="65"/>
      <c r="CP944" s="65"/>
      <c r="CQ944" s="65"/>
      <c r="CR944" s="65"/>
      <c r="CS944" s="65"/>
      <c r="CT944" s="65"/>
      <c r="CU944" s="65"/>
      <c r="CV944" s="65"/>
      <c r="CW944" s="65"/>
      <c r="CX944" s="65"/>
      <c r="CY944" s="65"/>
      <c r="CZ944" s="66"/>
    </row>
    <row r="945" spans="1:104" ht="14.25" customHeight="1">
      <c r="A945" s="65"/>
      <c r="B945" s="80"/>
      <c r="C945" s="66"/>
      <c r="D945" s="66"/>
      <c r="E945" s="66"/>
      <c r="F945" s="66"/>
      <c r="G945" s="66"/>
      <c r="H945" s="66"/>
      <c r="I945" s="66"/>
      <c r="J945" s="66"/>
      <c r="K945" s="66"/>
      <c r="L945" s="66"/>
      <c r="M945" s="66"/>
      <c r="N945" s="66"/>
      <c r="O945" s="66"/>
      <c r="P945" s="66"/>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c r="BE945" s="65"/>
      <c r="BF945" s="65"/>
      <c r="BG945" s="65"/>
      <c r="BH945" s="65"/>
      <c r="BI945" s="65"/>
      <c r="BJ945" s="65"/>
      <c r="BK945" s="65"/>
      <c r="BL945" s="65"/>
      <c r="BM945" s="65"/>
      <c r="BN945" s="65"/>
      <c r="BO945" s="65"/>
      <c r="BP945" s="65"/>
      <c r="BQ945" s="65"/>
      <c r="BR945" s="65"/>
      <c r="BS945" s="65"/>
      <c r="BT945" s="65"/>
      <c r="BU945" s="65"/>
      <c r="BV945" s="65"/>
      <c r="BW945" s="65"/>
      <c r="BX945" s="65"/>
      <c r="BY945" s="65"/>
      <c r="BZ945" s="65"/>
      <c r="CA945" s="65"/>
      <c r="CB945" s="65"/>
      <c r="CC945" s="65"/>
      <c r="CD945" s="65"/>
      <c r="CE945" s="65"/>
      <c r="CF945" s="65"/>
      <c r="CG945" s="65"/>
      <c r="CH945" s="65"/>
      <c r="CI945" s="65"/>
      <c r="CJ945" s="65"/>
      <c r="CK945" s="65"/>
      <c r="CL945" s="65"/>
      <c r="CM945" s="65"/>
      <c r="CN945" s="65"/>
      <c r="CO945" s="65"/>
      <c r="CP945" s="65"/>
      <c r="CQ945" s="65"/>
      <c r="CR945" s="65"/>
      <c r="CS945" s="65"/>
      <c r="CT945" s="65"/>
      <c r="CU945" s="65"/>
      <c r="CV945" s="65"/>
      <c r="CW945" s="65"/>
      <c r="CX945" s="65"/>
      <c r="CY945" s="65"/>
      <c r="CZ945" s="66"/>
    </row>
    <row r="946" spans="1:104" ht="14.25" customHeight="1">
      <c r="A946" s="65"/>
      <c r="B946" s="80"/>
      <c r="C946" s="66"/>
      <c r="D946" s="66"/>
      <c r="E946" s="66"/>
      <c r="F946" s="66"/>
      <c r="G946" s="66"/>
      <c r="H946" s="66"/>
      <c r="I946" s="66"/>
      <c r="J946" s="66"/>
      <c r="K946" s="66"/>
      <c r="L946" s="66"/>
      <c r="M946" s="66"/>
      <c r="N946" s="66"/>
      <c r="O946" s="66"/>
      <c r="P946" s="66"/>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c r="BE946" s="65"/>
      <c r="BF946" s="65"/>
      <c r="BG946" s="65"/>
      <c r="BH946" s="65"/>
      <c r="BI946" s="65"/>
      <c r="BJ946" s="65"/>
      <c r="BK946" s="65"/>
      <c r="BL946" s="65"/>
      <c r="BM946" s="65"/>
      <c r="BN946" s="65"/>
      <c r="BO946" s="65"/>
      <c r="BP946" s="65"/>
      <c r="BQ946" s="65"/>
      <c r="BR946" s="65"/>
      <c r="BS946" s="65"/>
      <c r="BT946" s="65"/>
      <c r="BU946" s="65"/>
      <c r="BV946" s="65"/>
      <c r="BW946" s="65"/>
      <c r="BX946" s="65"/>
      <c r="BY946" s="65"/>
      <c r="BZ946" s="65"/>
      <c r="CA946" s="65"/>
      <c r="CB946" s="65"/>
      <c r="CC946" s="65"/>
      <c r="CD946" s="65"/>
      <c r="CE946" s="65"/>
      <c r="CF946" s="65"/>
      <c r="CG946" s="65"/>
      <c r="CH946" s="65"/>
      <c r="CI946" s="65"/>
      <c r="CJ946" s="65"/>
      <c r="CK946" s="65"/>
      <c r="CL946" s="65"/>
      <c r="CM946" s="65"/>
      <c r="CN946" s="65"/>
      <c r="CO946" s="65"/>
      <c r="CP946" s="65"/>
      <c r="CQ946" s="65"/>
      <c r="CR946" s="65"/>
      <c r="CS946" s="65"/>
      <c r="CT946" s="65"/>
      <c r="CU946" s="65"/>
      <c r="CV946" s="65"/>
      <c r="CW946" s="65"/>
      <c r="CX946" s="65"/>
      <c r="CY946" s="65"/>
      <c r="CZ946" s="66"/>
    </row>
    <row r="947" spans="1:104" ht="14.25" customHeight="1">
      <c r="A947" s="65"/>
      <c r="B947" s="80"/>
      <c r="C947" s="66"/>
      <c r="D947" s="66"/>
      <c r="E947" s="66"/>
      <c r="F947" s="66"/>
      <c r="G947" s="66"/>
      <c r="H947" s="66"/>
      <c r="I947" s="66"/>
      <c r="J947" s="66"/>
      <c r="K947" s="66"/>
      <c r="L947" s="66"/>
      <c r="M947" s="66"/>
      <c r="N947" s="66"/>
      <c r="O947" s="66"/>
      <c r="P947" s="66"/>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c r="BE947" s="65"/>
      <c r="BF947" s="65"/>
      <c r="BG947" s="65"/>
      <c r="BH947" s="65"/>
      <c r="BI947" s="65"/>
      <c r="BJ947" s="65"/>
      <c r="BK947" s="65"/>
      <c r="BL947" s="65"/>
      <c r="BM947" s="65"/>
      <c r="BN947" s="65"/>
      <c r="BO947" s="65"/>
      <c r="BP947" s="65"/>
      <c r="BQ947" s="65"/>
      <c r="BR947" s="65"/>
      <c r="BS947" s="65"/>
      <c r="BT947" s="65"/>
      <c r="BU947" s="65"/>
      <c r="BV947" s="65"/>
      <c r="BW947" s="65"/>
      <c r="BX947" s="65"/>
      <c r="BY947" s="65"/>
      <c r="BZ947" s="65"/>
      <c r="CA947" s="65"/>
      <c r="CB947" s="65"/>
      <c r="CC947" s="65"/>
      <c r="CD947" s="65"/>
      <c r="CE947" s="65"/>
      <c r="CF947" s="65"/>
      <c r="CG947" s="65"/>
      <c r="CH947" s="65"/>
      <c r="CI947" s="65"/>
      <c r="CJ947" s="65"/>
      <c r="CK947" s="65"/>
      <c r="CL947" s="65"/>
      <c r="CM947" s="65"/>
      <c r="CN947" s="65"/>
      <c r="CO947" s="65"/>
      <c r="CP947" s="65"/>
      <c r="CQ947" s="65"/>
      <c r="CR947" s="65"/>
      <c r="CS947" s="65"/>
      <c r="CT947" s="65"/>
      <c r="CU947" s="65"/>
      <c r="CV947" s="65"/>
      <c r="CW947" s="65"/>
      <c r="CX947" s="65"/>
      <c r="CY947" s="65"/>
      <c r="CZ947" s="66"/>
    </row>
    <row r="948" spans="1:104" ht="14.25" customHeight="1">
      <c r="A948" s="65"/>
      <c r="B948" s="80"/>
      <c r="C948" s="66"/>
      <c r="D948" s="66"/>
      <c r="E948" s="66"/>
      <c r="F948" s="66"/>
      <c r="G948" s="66"/>
      <c r="H948" s="66"/>
      <c r="I948" s="66"/>
      <c r="J948" s="66"/>
      <c r="K948" s="66"/>
      <c r="L948" s="66"/>
      <c r="M948" s="66"/>
      <c r="N948" s="66"/>
      <c r="O948" s="66"/>
      <c r="P948" s="66"/>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65"/>
      <c r="BT948" s="65"/>
      <c r="BU948" s="65"/>
      <c r="BV948" s="65"/>
      <c r="BW948" s="65"/>
      <c r="BX948" s="65"/>
      <c r="BY948" s="65"/>
      <c r="BZ948" s="65"/>
      <c r="CA948" s="65"/>
      <c r="CB948" s="65"/>
      <c r="CC948" s="65"/>
      <c r="CD948" s="65"/>
      <c r="CE948" s="65"/>
      <c r="CF948" s="65"/>
      <c r="CG948" s="65"/>
      <c r="CH948" s="65"/>
      <c r="CI948" s="65"/>
      <c r="CJ948" s="65"/>
      <c r="CK948" s="65"/>
      <c r="CL948" s="65"/>
      <c r="CM948" s="65"/>
      <c r="CN948" s="65"/>
      <c r="CO948" s="65"/>
      <c r="CP948" s="65"/>
      <c r="CQ948" s="65"/>
      <c r="CR948" s="65"/>
      <c r="CS948" s="65"/>
      <c r="CT948" s="65"/>
      <c r="CU948" s="65"/>
      <c r="CV948" s="65"/>
      <c r="CW948" s="65"/>
      <c r="CX948" s="65"/>
      <c r="CY948" s="65"/>
      <c r="CZ948" s="66"/>
    </row>
    <row r="949" spans="1:104" ht="14.25" customHeight="1">
      <c r="A949" s="65"/>
      <c r="B949" s="80"/>
      <c r="C949" s="66"/>
      <c r="D949" s="66"/>
      <c r="E949" s="66"/>
      <c r="F949" s="66"/>
      <c r="G949" s="66"/>
      <c r="H949" s="66"/>
      <c r="I949" s="66"/>
      <c r="J949" s="66"/>
      <c r="K949" s="66"/>
      <c r="L949" s="66"/>
      <c r="M949" s="66"/>
      <c r="N949" s="66"/>
      <c r="O949" s="66"/>
      <c r="P949" s="66"/>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c r="BH949" s="65"/>
      <c r="BI949" s="65"/>
      <c r="BJ949" s="65"/>
      <c r="BK949" s="65"/>
      <c r="BL949" s="65"/>
      <c r="BM949" s="65"/>
      <c r="BN949" s="65"/>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c r="CS949" s="65"/>
      <c r="CT949" s="65"/>
      <c r="CU949" s="65"/>
      <c r="CV949" s="65"/>
      <c r="CW949" s="65"/>
      <c r="CX949" s="65"/>
      <c r="CY949" s="65"/>
      <c r="CZ949" s="66"/>
    </row>
    <row r="950" spans="1:104" ht="14.25" customHeight="1">
      <c r="A950" s="65"/>
      <c r="B950" s="80"/>
      <c r="C950" s="66"/>
      <c r="D950" s="66"/>
      <c r="E950" s="66"/>
      <c r="F950" s="66"/>
      <c r="G950" s="66"/>
      <c r="H950" s="66"/>
      <c r="I950" s="66"/>
      <c r="J950" s="66"/>
      <c r="K950" s="66"/>
      <c r="L950" s="66"/>
      <c r="M950" s="66"/>
      <c r="N950" s="66"/>
      <c r="O950" s="66"/>
      <c r="P950" s="66"/>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c r="BH950" s="65"/>
      <c r="BI950" s="65"/>
      <c r="BJ950" s="65"/>
      <c r="BK950" s="65"/>
      <c r="BL950" s="65"/>
      <c r="BM950" s="65"/>
      <c r="BN950" s="65"/>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c r="CS950" s="65"/>
      <c r="CT950" s="65"/>
      <c r="CU950" s="65"/>
      <c r="CV950" s="65"/>
      <c r="CW950" s="65"/>
      <c r="CX950" s="65"/>
      <c r="CY950" s="65"/>
      <c r="CZ950" s="66"/>
    </row>
    <row r="951" spans="1:104" ht="14.25" customHeight="1">
      <c r="A951" s="65"/>
      <c r="B951" s="80"/>
      <c r="C951" s="66"/>
      <c r="D951" s="66"/>
      <c r="E951" s="66"/>
      <c r="F951" s="66"/>
      <c r="G951" s="66"/>
      <c r="H951" s="66"/>
      <c r="I951" s="66"/>
      <c r="J951" s="66"/>
      <c r="K951" s="66"/>
      <c r="L951" s="66"/>
      <c r="M951" s="66"/>
      <c r="N951" s="66"/>
      <c r="O951" s="66"/>
      <c r="P951" s="66"/>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5"/>
      <c r="BL951" s="65"/>
      <c r="BM951" s="65"/>
      <c r="BN951" s="65"/>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c r="CS951" s="65"/>
      <c r="CT951" s="65"/>
      <c r="CU951" s="65"/>
      <c r="CV951" s="65"/>
      <c r="CW951" s="65"/>
      <c r="CX951" s="65"/>
      <c r="CY951" s="65"/>
      <c r="CZ951" s="66"/>
    </row>
    <row r="952" spans="1:104" ht="14.25" customHeight="1">
      <c r="A952" s="65"/>
      <c r="B952" s="80"/>
      <c r="C952" s="66"/>
      <c r="D952" s="66"/>
      <c r="E952" s="66"/>
      <c r="F952" s="66"/>
      <c r="G952" s="66"/>
      <c r="H952" s="66"/>
      <c r="I952" s="66"/>
      <c r="J952" s="66"/>
      <c r="K952" s="66"/>
      <c r="L952" s="66"/>
      <c r="M952" s="66"/>
      <c r="N952" s="66"/>
      <c r="O952" s="66"/>
      <c r="P952" s="66"/>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5"/>
      <c r="BL952" s="65"/>
      <c r="BM952" s="65"/>
      <c r="BN952" s="65"/>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c r="CS952" s="65"/>
      <c r="CT952" s="65"/>
      <c r="CU952" s="65"/>
      <c r="CV952" s="65"/>
      <c r="CW952" s="65"/>
      <c r="CX952" s="65"/>
      <c r="CY952" s="65"/>
      <c r="CZ952" s="66"/>
    </row>
    <row r="953" spans="1:104" ht="14.25" customHeight="1">
      <c r="A953" s="65"/>
      <c r="B953" s="80"/>
      <c r="C953" s="66"/>
      <c r="D953" s="66"/>
      <c r="E953" s="66"/>
      <c r="F953" s="66"/>
      <c r="G953" s="66"/>
      <c r="H953" s="66"/>
      <c r="I953" s="66"/>
      <c r="J953" s="66"/>
      <c r="K953" s="66"/>
      <c r="L953" s="66"/>
      <c r="M953" s="66"/>
      <c r="N953" s="66"/>
      <c r="O953" s="66"/>
      <c r="P953" s="66"/>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c r="BH953" s="65"/>
      <c r="BI953" s="65"/>
      <c r="BJ953" s="65"/>
      <c r="BK953" s="65"/>
      <c r="BL953" s="65"/>
      <c r="BM953" s="65"/>
      <c r="BN953" s="65"/>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c r="CS953" s="65"/>
      <c r="CT953" s="65"/>
      <c r="CU953" s="65"/>
      <c r="CV953" s="65"/>
      <c r="CW953" s="65"/>
      <c r="CX953" s="65"/>
      <c r="CY953" s="65"/>
      <c r="CZ953" s="66"/>
    </row>
    <row r="954" spans="1:104" ht="14.25" customHeight="1">
      <c r="A954" s="65"/>
      <c r="B954" s="80"/>
      <c r="C954" s="66"/>
      <c r="D954" s="66"/>
      <c r="E954" s="66"/>
      <c r="F954" s="66"/>
      <c r="G954" s="66"/>
      <c r="H954" s="66"/>
      <c r="I954" s="66"/>
      <c r="J954" s="66"/>
      <c r="K954" s="66"/>
      <c r="L954" s="66"/>
      <c r="M954" s="66"/>
      <c r="N954" s="66"/>
      <c r="O954" s="66"/>
      <c r="P954" s="66"/>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5"/>
      <c r="BL954" s="65"/>
      <c r="BM954" s="65"/>
      <c r="BN954" s="65"/>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c r="CS954" s="65"/>
      <c r="CT954" s="65"/>
      <c r="CU954" s="65"/>
      <c r="CV954" s="65"/>
      <c r="CW954" s="65"/>
      <c r="CX954" s="65"/>
      <c r="CY954" s="65"/>
      <c r="CZ954" s="66"/>
    </row>
    <row r="955" spans="1:104" ht="14.25" customHeight="1">
      <c r="A955" s="65"/>
      <c r="B955" s="80"/>
      <c r="C955" s="66"/>
      <c r="D955" s="66"/>
      <c r="E955" s="66"/>
      <c r="F955" s="66"/>
      <c r="G955" s="66"/>
      <c r="H955" s="66"/>
      <c r="I955" s="66"/>
      <c r="J955" s="66"/>
      <c r="K955" s="66"/>
      <c r="L955" s="66"/>
      <c r="M955" s="66"/>
      <c r="N955" s="66"/>
      <c r="O955" s="66"/>
      <c r="P955" s="66"/>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c r="CS955" s="65"/>
      <c r="CT955" s="65"/>
      <c r="CU955" s="65"/>
      <c r="CV955" s="65"/>
      <c r="CW955" s="65"/>
      <c r="CX955" s="65"/>
      <c r="CY955" s="65"/>
      <c r="CZ955" s="66"/>
    </row>
    <row r="956" spans="1:104" ht="14.25" customHeight="1">
      <c r="A956" s="65"/>
      <c r="B956" s="80"/>
      <c r="C956" s="66"/>
      <c r="D956" s="66"/>
      <c r="E956" s="66"/>
      <c r="F956" s="66"/>
      <c r="G956" s="66"/>
      <c r="H956" s="66"/>
      <c r="I956" s="66"/>
      <c r="J956" s="66"/>
      <c r="K956" s="66"/>
      <c r="L956" s="66"/>
      <c r="M956" s="66"/>
      <c r="N956" s="66"/>
      <c r="O956" s="66"/>
      <c r="P956" s="66"/>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c r="CS956" s="65"/>
      <c r="CT956" s="65"/>
      <c r="CU956" s="65"/>
      <c r="CV956" s="65"/>
      <c r="CW956" s="65"/>
      <c r="CX956" s="65"/>
      <c r="CY956" s="65"/>
      <c r="CZ956" s="66"/>
    </row>
    <row r="957" spans="1:104" ht="14.25" customHeight="1">
      <c r="A957" s="65"/>
      <c r="B957" s="80"/>
      <c r="C957" s="66"/>
      <c r="D957" s="66"/>
      <c r="E957" s="66"/>
      <c r="F957" s="66"/>
      <c r="G957" s="66"/>
      <c r="H957" s="66"/>
      <c r="I957" s="66"/>
      <c r="J957" s="66"/>
      <c r="K957" s="66"/>
      <c r="L957" s="66"/>
      <c r="M957" s="66"/>
      <c r="N957" s="66"/>
      <c r="O957" s="66"/>
      <c r="P957" s="66"/>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c r="CS957" s="65"/>
      <c r="CT957" s="65"/>
      <c r="CU957" s="65"/>
      <c r="CV957" s="65"/>
      <c r="CW957" s="65"/>
      <c r="CX957" s="65"/>
      <c r="CY957" s="65"/>
      <c r="CZ957" s="66"/>
    </row>
    <row r="958" spans="1:104" ht="14.25" customHeight="1">
      <c r="A958" s="65"/>
      <c r="B958" s="80"/>
      <c r="C958" s="66"/>
      <c r="D958" s="66"/>
      <c r="E958" s="66"/>
      <c r="F958" s="66"/>
      <c r="G958" s="66"/>
      <c r="H958" s="66"/>
      <c r="I958" s="66"/>
      <c r="J958" s="66"/>
      <c r="K958" s="66"/>
      <c r="L958" s="66"/>
      <c r="M958" s="66"/>
      <c r="N958" s="66"/>
      <c r="O958" s="66"/>
      <c r="P958" s="66"/>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c r="CS958" s="65"/>
      <c r="CT958" s="65"/>
      <c r="CU958" s="65"/>
      <c r="CV958" s="65"/>
      <c r="CW958" s="65"/>
      <c r="CX958" s="65"/>
      <c r="CY958" s="65"/>
      <c r="CZ958" s="66"/>
    </row>
    <row r="959" spans="1:104" ht="14.25" customHeight="1">
      <c r="A959" s="65"/>
      <c r="B959" s="80"/>
      <c r="C959" s="66"/>
      <c r="D959" s="66"/>
      <c r="E959" s="66"/>
      <c r="F959" s="66"/>
      <c r="G959" s="66"/>
      <c r="H959" s="66"/>
      <c r="I959" s="66"/>
      <c r="J959" s="66"/>
      <c r="K959" s="66"/>
      <c r="L959" s="66"/>
      <c r="M959" s="66"/>
      <c r="N959" s="66"/>
      <c r="O959" s="66"/>
      <c r="P959" s="66"/>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c r="CS959" s="65"/>
      <c r="CT959" s="65"/>
      <c r="CU959" s="65"/>
      <c r="CV959" s="65"/>
      <c r="CW959" s="65"/>
      <c r="CX959" s="65"/>
      <c r="CY959" s="65"/>
      <c r="CZ959" s="66"/>
    </row>
    <row r="960" spans="1:104" ht="14.25" customHeight="1">
      <c r="A960" s="65"/>
      <c r="B960" s="80"/>
      <c r="C960" s="66"/>
      <c r="D960" s="66"/>
      <c r="E960" s="66"/>
      <c r="F960" s="66"/>
      <c r="G960" s="66"/>
      <c r="H960" s="66"/>
      <c r="I960" s="66"/>
      <c r="J960" s="66"/>
      <c r="K960" s="66"/>
      <c r="L960" s="66"/>
      <c r="M960" s="66"/>
      <c r="N960" s="66"/>
      <c r="O960" s="66"/>
      <c r="P960" s="66"/>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c r="CS960" s="65"/>
      <c r="CT960" s="65"/>
      <c r="CU960" s="65"/>
      <c r="CV960" s="65"/>
      <c r="CW960" s="65"/>
      <c r="CX960" s="65"/>
      <c r="CY960" s="65"/>
      <c r="CZ960" s="66"/>
    </row>
    <row r="961" spans="1:104" ht="14.25" customHeight="1">
      <c r="A961" s="65"/>
      <c r="B961" s="80"/>
      <c r="C961" s="66"/>
      <c r="D961" s="66"/>
      <c r="E961" s="66"/>
      <c r="F961" s="66"/>
      <c r="G961" s="66"/>
      <c r="H961" s="66"/>
      <c r="I961" s="66"/>
      <c r="J961" s="66"/>
      <c r="K961" s="66"/>
      <c r="L961" s="66"/>
      <c r="M961" s="66"/>
      <c r="N961" s="66"/>
      <c r="O961" s="66"/>
      <c r="P961" s="66"/>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c r="CS961" s="65"/>
      <c r="CT961" s="65"/>
      <c r="CU961" s="65"/>
      <c r="CV961" s="65"/>
      <c r="CW961" s="65"/>
      <c r="CX961" s="65"/>
      <c r="CY961" s="65"/>
      <c r="CZ961" s="66"/>
    </row>
    <row r="962" spans="1:104" ht="14.25" customHeight="1">
      <c r="A962" s="65"/>
      <c r="B962" s="80"/>
      <c r="C962" s="66"/>
      <c r="D962" s="66"/>
      <c r="E962" s="66"/>
      <c r="F962" s="66"/>
      <c r="G962" s="66"/>
      <c r="H962" s="66"/>
      <c r="I962" s="66"/>
      <c r="J962" s="66"/>
      <c r="K962" s="66"/>
      <c r="L962" s="66"/>
      <c r="M962" s="66"/>
      <c r="N962" s="66"/>
      <c r="O962" s="66"/>
      <c r="P962" s="66"/>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c r="CS962" s="65"/>
      <c r="CT962" s="65"/>
      <c r="CU962" s="65"/>
      <c r="CV962" s="65"/>
      <c r="CW962" s="65"/>
      <c r="CX962" s="65"/>
      <c r="CY962" s="65"/>
      <c r="CZ962" s="66"/>
    </row>
    <row r="963" spans="1:104" ht="14.25" customHeight="1">
      <c r="A963" s="65"/>
      <c r="B963" s="80"/>
      <c r="C963" s="66"/>
      <c r="D963" s="66"/>
      <c r="E963" s="66"/>
      <c r="F963" s="66"/>
      <c r="G963" s="66"/>
      <c r="H963" s="66"/>
      <c r="I963" s="66"/>
      <c r="J963" s="66"/>
      <c r="K963" s="66"/>
      <c r="L963" s="66"/>
      <c r="M963" s="66"/>
      <c r="N963" s="66"/>
      <c r="O963" s="66"/>
      <c r="P963" s="66"/>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6"/>
    </row>
    <row r="964" spans="1:104" ht="14.25" customHeight="1">
      <c r="A964" s="65"/>
      <c r="B964" s="80"/>
      <c r="C964" s="66"/>
      <c r="D964" s="66"/>
      <c r="E964" s="66"/>
      <c r="F964" s="66"/>
      <c r="G964" s="66"/>
      <c r="H964" s="66"/>
      <c r="I964" s="66"/>
      <c r="J964" s="66"/>
      <c r="K964" s="66"/>
      <c r="L964" s="66"/>
      <c r="M964" s="66"/>
      <c r="N964" s="66"/>
      <c r="O964" s="66"/>
      <c r="P964" s="66"/>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c r="CS964" s="65"/>
      <c r="CT964" s="65"/>
      <c r="CU964" s="65"/>
      <c r="CV964" s="65"/>
      <c r="CW964" s="65"/>
      <c r="CX964" s="65"/>
      <c r="CY964" s="65"/>
      <c r="CZ964" s="66"/>
    </row>
    <row r="965" spans="1:104" ht="14.25" customHeight="1">
      <c r="A965" s="65"/>
      <c r="B965" s="80"/>
      <c r="C965" s="66"/>
      <c r="D965" s="66"/>
      <c r="E965" s="66"/>
      <c r="F965" s="66"/>
      <c r="G965" s="66"/>
      <c r="H965" s="66"/>
      <c r="I965" s="66"/>
      <c r="J965" s="66"/>
      <c r="K965" s="66"/>
      <c r="L965" s="66"/>
      <c r="M965" s="66"/>
      <c r="N965" s="66"/>
      <c r="O965" s="66"/>
      <c r="P965" s="66"/>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c r="BE965" s="65"/>
      <c r="BF965" s="65"/>
      <c r="BG965" s="65"/>
      <c r="BH965" s="65"/>
      <c r="BI965" s="65"/>
      <c r="BJ965" s="65"/>
      <c r="BK965" s="65"/>
      <c r="BL965" s="65"/>
      <c r="BM965" s="65"/>
      <c r="BN965" s="65"/>
      <c r="BO965" s="65"/>
      <c r="BP965" s="65"/>
      <c r="BQ965" s="65"/>
      <c r="BR965" s="65"/>
      <c r="BS965" s="65"/>
      <c r="BT965" s="65"/>
      <c r="BU965" s="65"/>
      <c r="BV965" s="65"/>
      <c r="BW965" s="65"/>
      <c r="BX965" s="65"/>
      <c r="BY965" s="65"/>
      <c r="BZ965" s="65"/>
      <c r="CA965" s="65"/>
      <c r="CB965" s="65"/>
      <c r="CC965" s="65"/>
      <c r="CD965" s="65"/>
      <c r="CE965" s="65"/>
      <c r="CF965" s="65"/>
      <c r="CG965" s="65"/>
      <c r="CH965" s="65"/>
      <c r="CI965" s="65"/>
      <c r="CJ965" s="65"/>
      <c r="CK965" s="65"/>
      <c r="CL965" s="65"/>
      <c r="CM965" s="65"/>
      <c r="CN965" s="65"/>
      <c r="CO965" s="65"/>
      <c r="CP965" s="65"/>
      <c r="CQ965" s="65"/>
      <c r="CR965" s="65"/>
      <c r="CS965" s="65"/>
      <c r="CT965" s="65"/>
      <c r="CU965" s="65"/>
      <c r="CV965" s="65"/>
      <c r="CW965" s="65"/>
      <c r="CX965" s="65"/>
      <c r="CY965" s="65"/>
      <c r="CZ965" s="66"/>
    </row>
    <row r="966" spans="1:104" ht="14.25" customHeight="1">
      <c r="A966" s="65"/>
      <c r="B966" s="80"/>
      <c r="C966" s="66"/>
      <c r="D966" s="66"/>
      <c r="E966" s="66"/>
      <c r="F966" s="66"/>
      <c r="G966" s="66"/>
      <c r="H966" s="66"/>
      <c r="I966" s="66"/>
      <c r="J966" s="66"/>
      <c r="K966" s="66"/>
      <c r="L966" s="66"/>
      <c r="M966" s="66"/>
      <c r="N966" s="66"/>
      <c r="O966" s="66"/>
      <c r="P966" s="66"/>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c r="BE966" s="65"/>
      <c r="BF966" s="65"/>
      <c r="BG966" s="65"/>
      <c r="BH966" s="65"/>
      <c r="BI966" s="65"/>
      <c r="BJ966" s="65"/>
      <c r="BK966" s="65"/>
      <c r="BL966" s="65"/>
      <c r="BM966" s="65"/>
      <c r="BN966" s="65"/>
      <c r="BO966" s="65"/>
      <c r="BP966" s="65"/>
      <c r="BQ966" s="65"/>
      <c r="BR966" s="65"/>
      <c r="BS966" s="65"/>
      <c r="BT966" s="65"/>
      <c r="BU966" s="65"/>
      <c r="BV966" s="65"/>
      <c r="BW966" s="65"/>
      <c r="BX966" s="65"/>
      <c r="BY966" s="65"/>
      <c r="BZ966" s="65"/>
      <c r="CA966" s="65"/>
      <c r="CB966" s="65"/>
      <c r="CC966" s="65"/>
      <c r="CD966" s="65"/>
      <c r="CE966" s="65"/>
      <c r="CF966" s="65"/>
      <c r="CG966" s="65"/>
      <c r="CH966" s="65"/>
      <c r="CI966" s="65"/>
      <c r="CJ966" s="65"/>
      <c r="CK966" s="65"/>
      <c r="CL966" s="65"/>
      <c r="CM966" s="65"/>
      <c r="CN966" s="65"/>
      <c r="CO966" s="65"/>
      <c r="CP966" s="65"/>
      <c r="CQ966" s="65"/>
      <c r="CR966" s="65"/>
      <c r="CS966" s="65"/>
      <c r="CT966" s="65"/>
      <c r="CU966" s="65"/>
      <c r="CV966" s="65"/>
      <c r="CW966" s="65"/>
      <c r="CX966" s="65"/>
      <c r="CY966" s="65"/>
      <c r="CZ966" s="66"/>
    </row>
    <row r="967" spans="1:104" ht="14.25" customHeight="1">
      <c r="A967" s="65"/>
      <c r="B967" s="80"/>
      <c r="C967" s="66"/>
      <c r="D967" s="66"/>
      <c r="E967" s="66"/>
      <c r="F967" s="66"/>
      <c r="G967" s="66"/>
      <c r="H967" s="66"/>
      <c r="I967" s="66"/>
      <c r="J967" s="66"/>
      <c r="K967" s="66"/>
      <c r="L967" s="66"/>
      <c r="M967" s="66"/>
      <c r="N967" s="66"/>
      <c r="O967" s="66"/>
      <c r="P967" s="66"/>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c r="BE967" s="65"/>
      <c r="BF967" s="65"/>
      <c r="BG967" s="65"/>
      <c r="BH967" s="65"/>
      <c r="BI967" s="65"/>
      <c r="BJ967" s="65"/>
      <c r="BK967" s="65"/>
      <c r="BL967" s="65"/>
      <c r="BM967" s="65"/>
      <c r="BN967" s="65"/>
      <c r="BO967" s="65"/>
      <c r="BP967" s="65"/>
      <c r="BQ967" s="65"/>
      <c r="BR967" s="65"/>
      <c r="BS967" s="65"/>
      <c r="BT967" s="65"/>
      <c r="BU967" s="65"/>
      <c r="BV967" s="65"/>
      <c r="BW967" s="65"/>
      <c r="BX967" s="65"/>
      <c r="BY967" s="65"/>
      <c r="BZ967" s="65"/>
      <c r="CA967" s="65"/>
      <c r="CB967" s="65"/>
      <c r="CC967" s="65"/>
      <c r="CD967" s="65"/>
      <c r="CE967" s="65"/>
      <c r="CF967" s="65"/>
      <c r="CG967" s="65"/>
      <c r="CH967" s="65"/>
      <c r="CI967" s="65"/>
      <c r="CJ967" s="65"/>
      <c r="CK967" s="65"/>
      <c r="CL967" s="65"/>
      <c r="CM967" s="65"/>
      <c r="CN967" s="65"/>
      <c r="CO967" s="65"/>
      <c r="CP967" s="65"/>
      <c r="CQ967" s="65"/>
      <c r="CR967" s="65"/>
      <c r="CS967" s="65"/>
      <c r="CT967" s="65"/>
      <c r="CU967" s="65"/>
      <c r="CV967" s="65"/>
      <c r="CW967" s="65"/>
      <c r="CX967" s="65"/>
      <c r="CY967" s="65"/>
      <c r="CZ967" s="66"/>
    </row>
    <row r="968" spans="1:104" ht="14.25" customHeight="1">
      <c r="A968" s="65"/>
      <c r="B968" s="80"/>
      <c r="C968" s="66"/>
      <c r="D968" s="66"/>
      <c r="E968" s="66"/>
      <c r="F968" s="66"/>
      <c r="G968" s="66"/>
      <c r="H968" s="66"/>
      <c r="I968" s="66"/>
      <c r="J968" s="66"/>
      <c r="K968" s="66"/>
      <c r="L968" s="66"/>
      <c r="M968" s="66"/>
      <c r="N968" s="66"/>
      <c r="O968" s="66"/>
      <c r="P968" s="66"/>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65"/>
      <c r="CC968" s="65"/>
      <c r="CD968" s="65"/>
      <c r="CE968" s="65"/>
      <c r="CF968" s="65"/>
      <c r="CG968" s="65"/>
      <c r="CH968" s="65"/>
      <c r="CI968" s="65"/>
      <c r="CJ968" s="65"/>
      <c r="CK968" s="65"/>
      <c r="CL968" s="65"/>
      <c r="CM968" s="65"/>
      <c r="CN968" s="65"/>
      <c r="CO968" s="65"/>
      <c r="CP968" s="65"/>
      <c r="CQ968" s="65"/>
      <c r="CR968" s="65"/>
      <c r="CS968" s="65"/>
      <c r="CT968" s="65"/>
      <c r="CU968" s="65"/>
      <c r="CV968" s="65"/>
      <c r="CW968" s="65"/>
      <c r="CX968" s="65"/>
      <c r="CY968" s="65"/>
      <c r="CZ968" s="66"/>
    </row>
    <row r="969" spans="1:104" ht="14.25" customHeight="1">
      <c r="A969" s="65"/>
      <c r="B969" s="80"/>
      <c r="C969" s="66"/>
      <c r="D969" s="66"/>
      <c r="E969" s="66"/>
      <c r="F969" s="66"/>
      <c r="G969" s="66"/>
      <c r="H969" s="66"/>
      <c r="I969" s="66"/>
      <c r="J969" s="66"/>
      <c r="K969" s="66"/>
      <c r="L969" s="66"/>
      <c r="M969" s="66"/>
      <c r="N969" s="66"/>
      <c r="O969" s="66"/>
      <c r="P969" s="66"/>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65"/>
      <c r="CC969" s="65"/>
      <c r="CD969" s="65"/>
      <c r="CE969" s="65"/>
      <c r="CF969" s="65"/>
      <c r="CG969" s="65"/>
      <c r="CH969" s="65"/>
      <c r="CI969" s="65"/>
      <c r="CJ969" s="65"/>
      <c r="CK969" s="65"/>
      <c r="CL969" s="65"/>
      <c r="CM969" s="65"/>
      <c r="CN969" s="65"/>
      <c r="CO969" s="65"/>
      <c r="CP969" s="65"/>
      <c r="CQ969" s="65"/>
      <c r="CR969" s="65"/>
      <c r="CS969" s="65"/>
      <c r="CT969" s="65"/>
      <c r="CU969" s="65"/>
      <c r="CV969" s="65"/>
      <c r="CW969" s="65"/>
      <c r="CX969" s="65"/>
      <c r="CY969" s="65"/>
      <c r="CZ969" s="66"/>
    </row>
    <row r="970" spans="1:104" ht="14.25" customHeight="1">
      <c r="A970" s="65"/>
      <c r="B970" s="80"/>
      <c r="C970" s="66"/>
      <c r="D970" s="66"/>
      <c r="E970" s="66"/>
      <c r="F970" s="66"/>
      <c r="G970" s="66"/>
      <c r="H970" s="66"/>
      <c r="I970" s="66"/>
      <c r="J970" s="66"/>
      <c r="K970" s="66"/>
      <c r="L970" s="66"/>
      <c r="M970" s="66"/>
      <c r="N970" s="66"/>
      <c r="O970" s="66"/>
      <c r="P970" s="66"/>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c r="BE970" s="65"/>
      <c r="BF970" s="65"/>
      <c r="BG970" s="65"/>
      <c r="BH970" s="65"/>
      <c r="BI970" s="65"/>
      <c r="BJ970" s="65"/>
      <c r="BK970" s="65"/>
      <c r="BL970" s="65"/>
      <c r="BM970" s="65"/>
      <c r="BN970" s="65"/>
      <c r="BO970" s="65"/>
      <c r="BP970" s="65"/>
      <c r="BQ970" s="65"/>
      <c r="BR970" s="65"/>
      <c r="BS970" s="65"/>
      <c r="BT970" s="65"/>
      <c r="BU970" s="65"/>
      <c r="BV970" s="65"/>
      <c r="BW970" s="65"/>
      <c r="BX970" s="65"/>
      <c r="BY970" s="65"/>
      <c r="BZ970" s="65"/>
      <c r="CA970" s="65"/>
      <c r="CB970" s="65"/>
      <c r="CC970" s="65"/>
      <c r="CD970" s="65"/>
      <c r="CE970" s="65"/>
      <c r="CF970" s="65"/>
      <c r="CG970" s="65"/>
      <c r="CH970" s="65"/>
      <c r="CI970" s="65"/>
      <c r="CJ970" s="65"/>
      <c r="CK970" s="65"/>
      <c r="CL970" s="65"/>
      <c r="CM970" s="65"/>
      <c r="CN970" s="65"/>
      <c r="CO970" s="65"/>
      <c r="CP970" s="65"/>
      <c r="CQ970" s="65"/>
      <c r="CR970" s="65"/>
      <c r="CS970" s="65"/>
      <c r="CT970" s="65"/>
      <c r="CU970" s="65"/>
      <c r="CV970" s="65"/>
      <c r="CW970" s="65"/>
      <c r="CX970" s="65"/>
      <c r="CY970" s="65"/>
      <c r="CZ970" s="66"/>
    </row>
    <row r="971" spans="1:104" ht="14.25" customHeight="1">
      <c r="A971" s="65"/>
      <c r="B971" s="80"/>
      <c r="C971" s="66"/>
      <c r="D971" s="66"/>
      <c r="E971" s="66"/>
      <c r="F971" s="66"/>
      <c r="G971" s="66"/>
      <c r="H971" s="66"/>
      <c r="I971" s="66"/>
      <c r="J971" s="66"/>
      <c r="K971" s="66"/>
      <c r="L971" s="66"/>
      <c r="M971" s="66"/>
      <c r="N971" s="66"/>
      <c r="O971" s="66"/>
      <c r="P971" s="66"/>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c r="BE971" s="65"/>
      <c r="BF971" s="65"/>
      <c r="BG971" s="65"/>
      <c r="BH971" s="65"/>
      <c r="BI971" s="65"/>
      <c r="BJ971" s="65"/>
      <c r="BK971" s="65"/>
      <c r="BL971" s="65"/>
      <c r="BM971" s="65"/>
      <c r="BN971" s="65"/>
      <c r="BO971" s="65"/>
      <c r="BP971" s="65"/>
      <c r="BQ971" s="65"/>
      <c r="BR971" s="65"/>
      <c r="BS971" s="65"/>
      <c r="BT971" s="65"/>
      <c r="BU971" s="65"/>
      <c r="BV971" s="65"/>
      <c r="BW971" s="65"/>
      <c r="BX971" s="65"/>
      <c r="BY971" s="65"/>
      <c r="BZ971" s="65"/>
      <c r="CA971" s="65"/>
      <c r="CB971" s="65"/>
      <c r="CC971" s="65"/>
      <c r="CD971" s="65"/>
      <c r="CE971" s="65"/>
      <c r="CF971" s="65"/>
      <c r="CG971" s="65"/>
      <c r="CH971" s="65"/>
      <c r="CI971" s="65"/>
      <c r="CJ971" s="65"/>
      <c r="CK971" s="65"/>
      <c r="CL971" s="65"/>
      <c r="CM971" s="65"/>
      <c r="CN971" s="65"/>
      <c r="CO971" s="65"/>
      <c r="CP971" s="65"/>
      <c r="CQ971" s="65"/>
      <c r="CR971" s="65"/>
      <c r="CS971" s="65"/>
      <c r="CT971" s="65"/>
      <c r="CU971" s="65"/>
      <c r="CV971" s="65"/>
      <c r="CW971" s="65"/>
      <c r="CX971" s="65"/>
      <c r="CY971" s="65"/>
      <c r="CZ971" s="66"/>
    </row>
    <row r="972" spans="1:104" ht="14.25" customHeight="1">
      <c r="A972" s="65"/>
      <c r="B972" s="80"/>
      <c r="C972" s="66"/>
      <c r="D972" s="66"/>
      <c r="E972" s="66"/>
      <c r="F972" s="66"/>
      <c r="G972" s="66"/>
      <c r="H972" s="66"/>
      <c r="I972" s="66"/>
      <c r="J972" s="66"/>
      <c r="K972" s="66"/>
      <c r="L972" s="66"/>
      <c r="M972" s="66"/>
      <c r="N972" s="66"/>
      <c r="O972" s="66"/>
      <c r="P972" s="66"/>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5"/>
      <c r="BL972" s="65"/>
      <c r="BM972" s="65"/>
      <c r="BN972" s="65"/>
      <c r="BO972" s="65"/>
      <c r="BP972" s="65"/>
      <c r="BQ972" s="65"/>
      <c r="BR972" s="65"/>
      <c r="BS972" s="65"/>
      <c r="BT972" s="65"/>
      <c r="BU972" s="65"/>
      <c r="BV972" s="65"/>
      <c r="BW972" s="65"/>
      <c r="BX972" s="65"/>
      <c r="BY972" s="65"/>
      <c r="BZ972" s="65"/>
      <c r="CA972" s="65"/>
      <c r="CB972" s="65"/>
      <c r="CC972" s="65"/>
      <c r="CD972" s="65"/>
      <c r="CE972" s="65"/>
      <c r="CF972" s="65"/>
      <c r="CG972" s="65"/>
      <c r="CH972" s="65"/>
      <c r="CI972" s="65"/>
      <c r="CJ972" s="65"/>
      <c r="CK972" s="65"/>
      <c r="CL972" s="65"/>
      <c r="CM972" s="65"/>
      <c r="CN972" s="65"/>
      <c r="CO972" s="65"/>
      <c r="CP972" s="65"/>
      <c r="CQ972" s="65"/>
      <c r="CR972" s="65"/>
      <c r="CS972" s="65"/>
      <c r="CT972" s="65"/>
      <c r="CU972" s="65"/>
      <c r="CV972" s="65"/>
      <c r="CW972" s="65"/>
      <c r="CX972" s="65"/>
      <c r="CY972" s="65"/>
      <c r="CZ972" s="66"/>
    </row>
    <row r="973" spans="1:104" ht="14.25" customHeight="1">
      <c r="A973" s="65"/>
      <c r="B973" s="80"/>
      <c r="C973" s="66"/>
      <c r="D973" s="66"/>
      <c r="E973" s="66"/>
      <c r="F973" s="66"/>
      <c r="G973" s="66"/>
      <c r="H973" s="66"/>
      <c r="I973" s="66"/>
      <c r="J973" s="66"/>
      <c r="K973" s="66"/>
      <c r="L973" s="66"/>
      <c r="M973" s="66"/>
      <c r="N973" s="66"/>
      <c r="O973" s="66"/>
      <c r="P973" s="66"/>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c r="BE973" s="65"/>
      <c r="BF973" s="65"/>
      <c r="BG973" s="65"/>
      <c r="BH973" s="65"/>
      <c r="BI973" s="65"/>
      <c r="BJ973" s="65"/>
      <c r="BK973" s="65"/>
      <c r="BL973" s="65"/>
      <c r="BM973" s="65"/>
      <c r="BN973" s="65"/>
      <c r="BO973" s="65"/>
      <c r="BP973" s="65"/>
      <c r="BQ973" s="65"/>
      <c r="BR973" s="65"/>
      <c r="BS973" s="65"/>
      <c r="BT973" s="65"/>
      <c r="BU973" s="65"/>
      <c r="BV973" s="65"/>
      <c r="BW973" s="65"/>
      <c r="BX973" s="65"/>
      <c r="BY973" s="65"/>
      <c r="BZ973" s="65"/>
      <c r="CA973" s="65"/>
      <c r="CB973" s="65"/>
      <c r="CC973" s="65"/>
      <c r="CD973" s="65"/>
      <c r="CE973" s="65"/>
      <c r="CF973" s="65"/>
      <c r="CG973" s="65"/>
      <c r="CH973" s="65"/>
      <c r="CI973" s="65"/>
      <c r="CJ973" s="65"/>
      <c r="CK973" s="65"/>
      <c r="CL973" s="65"/>
      <c r="CM973" s="65"/>
      <c r="CN973" s="65"/>
      <c r="CO973" s="65"/>
      <c r="CP973" s="65"/>
      <c r="CQ973" s="65"/>
      <c r="CR973" s="65"/>
      <c r="CS973" s="65"/>
      <c r="CT973" s="65"/>
      <c r="CU973" s="65"/>
      <c r="CV973" s="65"/>
      <c r="CW973" s="65"/>
      <c r="CX973" s="65"/>
      <c r="CY973" s="65"/>
      <c r="CZ973" s="66"/>
    </row>
    <row r="974" spans="1:104" ht="14.25" customHeight="1">
      <c r="A974" s="65"/>
      <c r="B974" s="80"/>
      <c r="C974" s="66"/>
      <c r="D974" s="66"/>
      <c r="E974" s="66"/>
      <c r="F974" s="66"/>
      <c r="G974" s="66"/>
      <c r="H974" s="66"/>
      <c r="I974" s="66"/>
      <c r="J974" s="66"/>
      <c r="K974" s="66"/>
      <c r="L974" s="66"/>
      <c r="M974" s="66"/>
      <c r="N974" s="66"/>
      <c r="O974" s="66"/>
      <c r="P974" s="66"/>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c r="BH974" s="65"/>
      <c r="BI974" s="65"/>
      <c r="BJ974" s="65"/>
      <c r="BK974" s="65"/>
      <c r="BL974" s="65"/>
      <c r="BM974" s="65"/>
      <c r="BN974" s="65"/>
      <c r="BO974" s="65"/>
      <c r="BP974" s="65"/>
      <c r="BQ974" s="65"/>
      <c r="BR974" s="65"/>
      <c r="BS974" s="65"/>
      <c r="BT974" s="65"/>
      <c r="BU974" s="65"/>
      <c r="BV974" s="65"/>
      <c r="BW974" s="65"/>
      <c r="BX974" s="65"/>
      <c r="BY974" s="65"/>
      <c r="BZ974" s="65"/>
      <c r="CA974" s="65"/>
      <c r="CB974" s="65"/>
      <c r="CC974" s="65"/>
      <c r="CD974" s="65"/>
      <c r="CE974" s="65"/>
      <c r="CF974" s="65"/>
      <c r="CG974" s="65"/>
      <c r="CH974" s="65"/>
      <c r="CI974" s="65"/>
      <c r="CJ974" s="65"/>
      <c r="CK974" s="65"/>
      <c r="CL974" s="65"/>
      <c r="CM974" s="65"/>
      <c r="CN974" s="65"/>
      <c r="CO974" s="65"/>
      <c r="CP974" s="65"/>
      <c r="CQ974" s="65"/>
      <c r="CR974" s="65"/>
      <c r="CS974" s="65"/>
      <c r="CT974" s="65"/>
      <c r="CU974" s="65"/>
      <c r="CV974" s="65"/>
      <c r="CW974" s="65"/>
      <c r="CX974" s="65"/>
      <c r="CY974" s="65"/>
      <c r="CZ974" s="66"/>
    </row>
    <row r="975" spans="1:104" ht="14.25" customHeight="1">
      <c r="A975" s="65"/>
      <c r="B975" s="80"/>
      <c r="C975" s="66"/>
      <c r="D975" s="66"/>
      <c r="E975" s="66"/>
      <c r="F975" s="66"/>
      <c r="G975" s="66"/>
      <c r="H975" s="66"/>
      <c r="I975" s="66"/>
      <c r="J975" s="66"/>
      <c r="K975" s="66"/>
      <c r="L975" s="66"/>
      <c r="M975" s="66"/>
      <c r="N975" s="66"/>
      <c r="O975" s="66"/>
      <c r="P975" s="66"/>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5"/>
      <c r="BL975" s="65"/>
      <c r="BM975" s="65"/>
      <c r="BN975" s="65"/>
      <c r="BO975" s="65"/>
      <c r="BP975" s="65"/>
      <c r="BQ975" s="65"/>
      <c r="BR975" s="65"/>
      <c r="BS975" s="65"/>
      <c r="BT975" s="65"/>
      <c r="BU975" s="65"/>
      <c r="BV975" s="65"/>
      <c r="BW975" s="65"/>
      <c r="BX975" s="65"/>
      <c r="BY975" s="65"/>
      <c r="BZ975" s="65"/>
      <c r="CA975" s="65"/>
      <c r="CB975" s="65"/>
      <c r="CC975" s="65"/>
      <c r="CD975" s="65"/>
      <c r="CE975" s="65"/>
      <c r="CF975" s="65"/>
      <c r="CG975" s="65"/>
      <c r="CH975" s="65"/>
      <c r="CI975" s="65"/>
      <c r="CJ975" s="65"/>
      <c r="CK975" s="65"/>
      <c r="CL975" s="65"/>
      <c r="CM975" s="65"/>
      <c r="CN975" s="65"/>
      <c r="CO975" s="65"/>
      <c r="CP975" s="65"/>
      <c r="CQ975" s="65"/>
      <c r="CR975" s="65"/>
      <c r="CS975" s="65"/>
      <c r="CT975" s="65"/>
      <c r="CU975" s="65"/>
      <c r="CV975" s="65"/>
      <c r="CW975" s="65"/>
      <c r="CX975" s="65"/>
      <c r="CY975" s="65"/>
      <c r="CZ975" s="66"/>
    </row>
    <row r="976" spans="1:104" ht="14.25" customHeight="1">
      <c r="A976" s="65"/>
      <c r="B976" s="80"/>
      <c r="C976" s="66"/>
      <c r="D976" s="66"/>
      <c r="E976" s="66"/>
      <c r="F976" s="66"/>
      <c r="G976" s="66"/>
      <c r="H976" s="66"/>
      <c r="I976" s="66"/>
      <c r="J976" s="66"/>
      <c r="K976" s="66"/>
      <c r="L976" s="66"/>
      <c r="M976" s="66"/>
      <c r="N976" s="66"/>
      <c r="O976" s="66"/>
      <c r="P976" s="66"/>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5"/>
      <c r="BL976" s="65"/>
      <c r="BM976" s="65"/>
      <c r="BN976" s="65"/>
      <c r="BO976" s="65"/>
      <c r="BP976" s="65"/>
      <c r="BQ976" s="65"/>
      <c r="BR976" s="65"/>
      <c r="BS976" s="65"/>
      <c r="BT976" s="65"/>
      <c r="BU976" s="65"/>
      <c r="BV976" s="65"/>
      <c r="BW976" s="65"/>
      <c r="BX976" s="65"/>
      <c r="BY976" s="65"/>
      <c r="BZ976" s="65"/>
      <c r="CA976" s="65"/>
      <c r="CB976" s="65"/>
      <c r="CC976" s="65"/>
      <c r="CD976" s="65"/>
      <c r="CE976" s="65"/>
      <c r="CF976" s="65"/>
      <c r="CG976" s="65"/>
      <c r="CH976" s="65"/>
      <c r="CI976" s="65"/>
      <c r="CJ976" s="65"/>
      <c r="CK976" s="65"/>
      <c r="CL976" s="65"/>
      <c r="CM976" s="65"/>
      <c r="CN976" s="65"/>
      <c r="CO976" s="65"/>
      <c r="CP976" s="65"/>
      <c r="CQ976" s="65"/>
      <c r="CR976" s="65"/>
      <c r="CS976" s="65"/>
      <c r="CT976" s="65"/>
      <c r="CU976" s="65"/>
      <c r="CV976" s="65"/>
      <c r="CW976" s="65"/>
      <c r="CX976" s="65"/>
      <c r="CY976" s="65"/>
      <c r="CZ976" s="66"/>
    </row>
    <row r="977" spans="1:104" ht="14.25" customHeight="1">
      <c r="A977" s="65"/>
      <c r="B977" s="80"/>
      <c r="C977" s="66"/>
      <c r="D977" s="66"/>
      <c r="E977" s="66"/>
      <c r="F977" s="66"/>
      <c r="G977" s="66"/>
      <c r="H977" s="66"/>
      <c r="I977" s="66"/>
      <c r="J977" s="66"/>
      <c r="K977" s="66"/>
      <c r="L977" s="66"/>
      <c r="M977" s="66"/>
      <c r="N977" s="66"/>
      <c r="O977" s="66"/>
      <c r="P977" s="66"/>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5"/>
      <c r="BL977" s="65"/>
      <c r="BM977" s="65"/>
      <c r="BN977" s="65"/>
      <c r="BO977" s="65"/>
      <c r="BP977" s="65"/>
      <c r="BQ977" s="65"/>
      <c r="BR977" s="65"/>
      <c r="BS977" s="65"/>
      <c r="BT977" s="65"/>
      <c r="BU977" s="65"/>
      <c r="BV977" s="65"/>
      <c r="BW977" s="65"/>
      <c r="BX977" s="65"/>
      <c r="BY977" s="65"/>
      <c r="BZ977" s="65"/>
      <c r="CA977" s="65"/>
      <c r="CB977" s="65"/>
      <c r="CC977" s="65"/>
      <c r="CD977" s="65"/>
      <c r="CE977" s="65"/>
      <c r="CF977" s="65"/>
      <c r="CG977" s="65"/>
      <c r="CH977" s="65"/>
      <c r="CI977" s="65"/>
      <c r="CJ977" s="65"/>
      <c r="CK977" s="65"/>
      <c r="CL977" s="65"/>
      <c r="CM977" s="65"/>
      <c r="CN977" s="65"/>
      <c r="CO977" s="65"/>
      <c r="CP977" s="65"/>
      <c r="CQ977" s="65"/>
      <c r="CR977" s="65"/>
      <c r="CS977" s="65"/>
      <c r="CT977" s="65"/>
      <c r="CU977" s="65"/>
      <c r="CV977" s="65"/>
      <c r="CW977" s="65"/>
      <c r="CX977" s="65"/>
      <c r="CY977" s="65"/>
      <c r="CZ977" s="66"/>
    </row>
    <row r="978" spans="1:104" ht="14.25" customHeight="1">
      <c r="A978" s="65"/>
      <c r="B978" s="80"/>
      <c r="C978" s="66"/>
      <c r="D978" s="66"/>
      <c r="E978" s="66"/>
      <c r="F978" s="66"/>
      <c r="G978" s="66"/>
      <c r="H978" s="66"/>
      <c r="I978" s="66"/>
      <c r="J978" s="66"/>
      <c r="K978" s="66"/>
      <c r="L978" s="66"/>
      <c r="M978" s="66"/>
      <c r="N978" s="66"/>
      <c r="O978" s="66"/>
      <c r="P978" s="66"/>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c r="BH978" s="65"/>
      <c r="BI978" s="65"/>
      <c r="BJ978" s="65"/>
      <c r="BK978" s="65"/>
      <c r="BL978" s="65"/>
      <c r="BM978" s="65"/>
      <c r="BN978" s="65"/>
      <c r="BO978" s="65"/>
      <c r="BP978" s="65"/>
      <c r="BQ978" s="65"/>
      <c r="BR978" s="65"/>
      <c r="BS978" s="65"/>
      <c r="BT978" s="65"/>
      <c r="BU978" s="65"/>
      <c r="BV978" s="65"/>
      <c r="BW978" s="65"/>
      <c r="BX978" s="65"/>
      <c r="BY978" s="65"/>
      <c r="BZ978" s="65"/>
      <c r="CA978" s="65"/>
      <c r="CB978" s="65"/>
      <c r="CC978" s="65"/>
      <c r="CD978" s="65"/>
      <c r="CE978" s="65"/>
      <c r="CF978" s="65"/>
      <c r="CG978" s="65"/>
      <c r="CH978" s="65"/>
      <c r="CI978" s="65"/>
      <c r="CJ978" s="65"/>
      <c r="CK978" s="65"/>
      <c r="CL978" s="65"/>
      <c r="CM978" s="65"/>
      <c r="CN978" s="65"/>
      <c r="CO978" s="65"/>
      <c r="CP978" s="65"/>
      <c r="CQ978" s="65"/>
      <c r="CR978" s="65"/>
      <c r="CS978" s="65"/>
      <c r="CT978" s="65"/>
      <c r="CU978" s="65"/>
      <c r="CV978" s="65"/>
      <c r="CW978" s="65"/>
      <c r="CX978" s="65"/>
      <c r="CY978" s="65"/>
      <c r="CZ978" s="66"/>
    </row>
    <row r="979" spans="1:104" ht="14.25" customHeight="1">
      <c r="A979" s="65"/>
      <c r="B979" s="80"/>
      <c r="C979" s="66"/>
      <c r="D979" s="66"/>
      <c r="E979" s="66"/>
      <c r="F979" s="66"/>
      <c r="G979" s="66"/>
      <c r="H979" s="66"/>
      <c r="I979" s="66"/>
      <c r="J979" s="66"/>
      <c r="K979" s="66"/>
      <c r="L979" s="66"/>
      <c r="M979" s="66"/>
      <c r="N979" s="66"/>
      <c r="O979" s="66"/>
      <c r="P979" s="66"/>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5"/>
      <c r="BL979" s="65"/>
      <c r="BM979" s="65"/>
      <c r="BN979" s="65"/>
      <c r="BO979" s="65"/>
      <c r="BP979" s="65"/>
      <c r="BQ979" s="65"/>
      <c r="BR979" s="65"/>
      <c r="BS979" s="65"/>
      <c r="BT979" s="65"/>
      <c r="BU979" s="65"/>
      <c r="BV979" s="65"/>
      <c r="BW979" s="65"/>
      <c r="BX979" s="65"/>
      <c r="BY979" s="65"/>
      <c r="BZ979" s="65"/>
      <c r="CA979" s="65"/>
      <c r="CB979" s="65"/>
      <c r="CC979" s="65"/>
      <c r="CD979" s="65"/>
      <c r="CE979" s="65"/>
      <c r="CF979" s="65"/>
      <c r="CG979" s="65"/>
      <c r="CH979" s="65"/>
      <c r="CI979" s="65"/>
      <c r="CJ979" s="65"/>
      <c r="CK979" s="65"/>
      <c r="CL979" s="65"/>
      <c r="CM979" s="65"/>
      <c r="CN979" s="65"/>
      <c r="CO979" s="65"/>
      <c r="CP979" s="65"/>
      <c r="CQ979" s="65"/>
      <c r="CR979" s="65"/>
      <c r="CS979" s="65"/>
      <c r="CT979" s="65"/>
      <c r="CU979" s="65"/>
      <c r="CV979" s="65"/>
      <c r="CW979" s="65"/>
      <c r="CX979" s="65"/>
      <c r="CY979" s="65"/>
      <c r="CZ979" s="66"/>
    </row>
    <row r="980" spans="1:104" ht="14.25" customHeight="1">
      <c r="A980" s="65"/>
      <c r="B980" s="80"/>
      <c r="C980" s="66"/>
      <c r="D980" s="66"/>
      <c r="E980" s="66"/>
      <c r="F980" s="66"/>
      <c r="G980" s="66"/>
      <c r="H980" s="66"/>
      <c r="I980" s="66"/>
      <c r="J980" s="66"/>
      <c r="K980" s="66"/>
      <c r="L980" s="66"/>
      <c r="M980" s="66"/>
      <c r="N980" s="66"/>
      <c r="O980" s="66"/>
      <c r="P980" s="66"/>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c r="BH980" s="65"/>
      <c r="BI980" s="65"/>
      <c r="BJ980" s="65"/>
      <c r="BK980" s="65"/>
      <c r="BL980" s="65"/>
      <c r="BM980" s="65"/>
      <c r="BN980" s="65"/>
      <c r="BO980" s="65"/>
      <c r="BP980" s="65"/>
      <c r="BQ980" s="65"/>
      <c r="BR980" s="65"/>
      <c r="BS980" s="65"/>
      <c r="BT980" s="65"/>
      <c r="BU980" s="65"/>
      <c r="BV980" s="65"/>
      <c r="BW980" s="65"/>
      <c r="BX980" s="65"/>
      <c r="BY980" s="65"/>
      <c r="BZ980" s="65"/>
      <c r="CA980" s="65"/>
      <c r="CB980" s="65"/>
      <c r="CC980" s="65"/>
      <c r="CD980" s="65"/>
      <c r="CE980" s="65"/>
      <c r="CF980" s="65"/>
      <c r="CG980" s="65"/>
      <c r="CH980" s="65"/>
      <c r="CI980" s="65"/>
      <c r="CJ980" s="65"/>
      <c r="CK980" s="65"/>
      <c r="CL980" s="65"/>
      <c r="CM980" s="65"/>
      <c r="CN980" s="65"/>
      <c r="CO980" s="65"/>
      <c r="CP980" s="65"/>
      <c r="CQ980" s="65"/>
      <c r="CR980" s="65"/>
      <c r="CS980" s="65"/>
      <c r="CT980" s="65"/>
      <c r="CU980" s="65"/>
      <c r="CV980" s="65"/>
      <c r="CW980" s="65"/>
      <c r="CX980" s="65"/>
      <c r="CY980" s="65"/>
      <c r="CZ980" s="66"/>
    </row>
    <row r="981" spans="1:104" ht="14.25" customHeight="1">
      <c r="A981" s="65"/>
      <c r="B981" s="80"/>
      <c r="C981" s="66"/>
      <c r="D981" s="66"/>
      <c r="E981" s="66"/>
      <c r="F981" s="66"/>
      <c r="G981" s="66"/>
      <c r="H981" s="66"/>
      <c r="I981" s="66"/>
      <c r="J981" s="66"/>
      <c r="K981" s="66"/>
      <c r="L981" s="66"/>
      <c r="M981" s="66"/>
      <c r="N981" s="66"/>
      <c r="O981" s="66"/>
      <c r="P981" s="66"/>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c r="BH981" s="65"/>
      <c r="BI981" s="65"/>
      <c r="BJ981" s="65"/>
      <c r="BK981" s="65"/>
      <c r="BL981" s="65"/>
      <c r="BM981" s="65"/>
      <c r="BN981" s="65"/>
      <c r="BO981" s="65"/>
      <c r="BP981" s="65"/>
      <c r="BQ981" s="65"/>
      <c r="BR981" s="65"/>
      <c r="BS981" s="65"/>
      <c r="BT981" s="65"/>
      <c r="BU981" s="65"/>
      <c r="BV981" s="65"/>
      <c r="BW981" s="65"/>
      <c r="BX981" s="65"/>
      <c r="BY981" s="65"/>
      <c r="BZ981" s="65"/>
      <c r="CA981" s="65"/>
      <c r="CB981" s="65"/>
      <c r="CC981" s="65"/>
      <c r="CD981" s="65"/>
      <c r="CE981" s="65"/>
      <c r="CF981" s="65"/>
      <c r="CG981" s="65"/>
      <c r="CH981" s="65"/>
      <c r="CI981" s="65"/>
      <c r="CJ981" s="65"/>
      <c r="CK981" s="65"/>
      <c r="CL981" s="65"/>
      <c r="CM981" s="65"/>
      <c r="CN981" s="65"/>
      <c r="CO981" s="65"/>
      <c r="CP981" s="65"/>
      <c r="CQ981" s="65"/>
      <c r="CR981" s="65"/>
      <c r="CS981" s="65"/>
      <c r="CT981" s="65"/>
      <c r="CU981" s="65"/>
      <c r="CV981" s="65"/>
      <c r="CW981" s="65"/>
      <c r="CX981" s="65"/>
      <c r="CY981" s="65"/>
      <c r="CZ981" s="66"/>
    </row>
    <row r="982" spans="1:104" ht="14.25" customHeight="1">
      <c r="A982" s="65"/>
      <c r="B982" s="80"/>
      <c r="C982" s="66"/>
      <c r="D982" s="66"/>
      <c r="E982" s="66"/>
      <c r="F982" s="66"/>
      <c r="G982" s="66"/>
      <c r="H982" s="66"/>
      <c r="I982" s="66"/>
      <c r="J982" s="66"/>
      <c r="K982" s="66"/>
      <c r="L982" s="66"/>
      <c r="M982" s="66"/>
      <c r="N982" s="66"/>
      <c r="O982" s="66"/>
      <c r="P982" s="66"/>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c r="BH982" s="65"/>
      <c r="BI982" s="65"/>
      <c r="BJ982" s="65"/>
      <c r="BK982" s="65"/>
      <c r="BL982" s="65"/>
      <c r="BM982" s="65"/>
      <c r="BN982" s="65"/>
      <c r="BO982" s="65"/>
      <c r="BP982" s="65"/>
      <c r="BQ982" s="65"/>
      <c r="BR982" s="65"/>
      <c r="BS982" s="65"/>
      <c r="BT982" s="65"/>
      <c r="BU982" s="65"/>
      <c r="BV982" s="65"/>
      <c r="BW982" s="65"/>
      <c r="BX982" s="65"/>
      <c r="BY982" s="65"/>
      <c r="BZ982" s="65"/>
      <c r="CA982" s="65"/>
      <c r="CB982" s="65"/>
      <c r="CC982" s="65"/>
      <c r="CD982" s="65"/>
      <c r="CE982" s="65"/>
      <c r="CF982" s="65"/>
      <c r="CG982" s="65"/>
      <c r="CH982" s="65"/>
      <c r="CI982" s="65"/>
      <c r="CJ982" s="65"/>
      <c r="CK982" s="65"/>
      <c r="CL982" s="65"/>
      <c r="CM982" s="65"/>
      <c r="CN982" s="65"/>
      <c r="CO982" s="65"/>
      <c r="CP982" s="65"/>
      <c r="CQ982" s="65"/>
      <c r="CR982" s="65"/>
      <c r="CS982" s="65"/>
      <c r="CT982" s="65"/>
      <c r="CU982" s="65"/>
      <c r="CV982" s="65"/>
      <c r="CW982" s="65"/>
      <c r="CX982" s="65"/>
      <c r="CY982" s="65"/>
      <c r="CZ982" s="66"/>
    </row>
    <row r="983" spans="1:104" ht="14.25" customHeight="1">
      <c r="A983" s="65"/>
      <c r="B983" s="80"/>
      <c r="C983" s="66"/>
      <c r="D983" s="66"/>
      <c r="E983" s="66"/>
      <c r="F983" s="66"/>
      <c r="G983" s="66"/>
      <c r="H983" s="66"/>
      <c r="I983" s="66"/>
      <c r="J983" s="66"/>
      <c r="K983" s="66"/>
      <c r="L983" s="66"/>
      <c r="M983" s="66"/>
      <c r="N983" s="66"/>
      <c r="O983" s="66"/>
      <c r="P983" s="66"/>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5"/>
      <c r="BJ983" s="65"/>
      <c r="BK983" s="65"/>
      <c r="BL983" s="65"/>
      <c r="BM983" s="65"/>
      <c r="BN983" s="65"/>
      <c r="BO983" s="65"/>
      <c r="BP983" s="65"/>
      <c r="BQ983" s="65"/>
      <c r="BR983" s="65"/>
      <c r="BS983" s="65"/>
      <c r="BT983" s="65"/>
      <c r="BU983" s="65"/>
      <c r="BV983" s="65"/>
      <c r="BW983" s="65"/>
      <c r="BX983" s="65"/>
      <c r="BY983" s="65"/>
      <c r="BZ983" s="65"/>
      <c r="CA983" s="65"/>
      <c r="CB983" s="65"/>
      <c r="CC983" s="65"/>
      <c r="CD983" s="65"/>
      <c r="CE983" s="65"/>
      <c r="CF983" s="65"/>
      <c r="CG983" s="65"/>
      <c r="CH983" s="65"/>
      <c r="CI983" s="65"/>
      <c r="CJ983" s="65"/>
      <c r="CK983" s="65"/>
      <c r="CL983" s="65"/>
      <c r="CM983" s="65"/>
      <c r="CN983" s="65"/>
      <c r="CO983" s="65"/>
      <c r="CP983" s="65"/>
      <c r="CQ983" s="65"/>
      <c r="CR983" s="65"/>
      <c r="CS983" s="65"/>
      <c r="CT983" s="65"/>
      <c r="CU983" s="65"/>
      <c r="CV983" s="65"/>
      <c r="CW983" s="65"/>
      <c r="CX983" s="65"/>
      <c r="CY983" s="65"/>
      <c r="CZ983" s="66"/>
    </row>
    <row r="984" spans="1:104" ht="14.25" customHeight="1">
      <c r="A984" s="65"/>
      <c r="B984" s="80"/>
      <c r="C984" s="66"/>
      <c r="D984" s="66"/>
      <c r="E984" s="66"/>
      <c r="F984" s="66"/>
      <c r="G984" s="66"/>
      <c r="H984" s="66"/>
      <c r="I984" s="66"/>
      <c r="J984" s="66"/>
      <c r="K984" s="66"/>
      <c r="L984" s="66"/>
      <c r="M984" s="66"/>
      <c r="N984" s="66"/>
      <c r="O984" s="66"/>
      <c r="P984" s="66"/>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c r="BH984" s="65"/>
      <c r="BI984" s="65"/>
      <c r="BJ984" s="65"/>
      <c r="BK984" s="65"/>
      <c r="BL984" s="65"/>
      <c r="BM984" s="65"/>
      <c r="BN984" s="65"/>
      <c r="BO984" s="65"/>
      <c r="BP984" s="65"/>
      <c r="BQ984" s="65"/>
      <c r="BR984" s="65"/>
      <c r="BS984" s="65"/>
      <c r="BT984" s="65"/>
      <c r="BU984" s="65"/>
      <c r="BV984" s="65"/>
      <c r="BW984" s="65"/>
      <c r="BX984" s="65"/>
      <c r="BY984" s="65"/>
      <c r="BZ984" s="65"/>
      <c r="CA984" s="65"/>
      <c r="CB984" s="65"/>
      <c r="CC984" s="65"/>
      <c r="CD984" s="65"/>
      <c r="CE984" s="65"/>
      <c r="CF984" s="65"/>
      <c r="CG984" s="65"/>
      <c r="CH984" s="65"/>
      <c r="CI984" s="65"/>
      <c r="CJ984" s="65"/>
      <c r="CK984" s="65"/>
      <c r="CL984" s="65"/>
      <c r="CM984" s="65"/>
      <c r="CN984" s="65"/>
      <c r="CO984" s="65"/>
      <c r="CP984" s="65"/>
      <c r="CQ984" s="65"/>
      <c r="CR984" s="65"/>
      <c r="CS984" s="65"/>
      <c r="CT984" s="65"/>
      <c r="CU984" s="65"/>
      <c r="CV984" s="65"/>
      <c r="CW984" s="65"/>
      <c r="CX984" s="65"/>
      <c r="CY984" s="65"/>
      <c r="CZ984" s="66"/>
    </row>
    <row r="985" spans="1:104" ht="14.25" customHeight="1">
      <c r="A985" s="65"/>
      <c r="B985" s="80"/>
      <c r="C985" s="66"/>
      <c r="D985" s="66"/>
      <c r="E985" s="66"/>
      <c r="F985" s="66"/>
      <c r="G985" s="66"/>
      <c r="H985" s="66"/>
      <c r="I985" s="66"/>
      <c r="J985" s="66"/>
      <c r="K985" s="66"/>
      <c r="L985" s="66"/>
      <c r="M985" s="66"/>
      <c r="N985" s="66"/>
      <c r="O985" s="66"/>
      <c r="P985" s="66"/>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c r="BH985" s="65"/>
      <c r="BI985" s="65"/>
      <c r="BJ985" s="65"/>
      <c r="BK985" s="65"/>
      <c r="BL985" s="65"/>
      <c r="BM985" s="65"/>
      <c r="BN985" s="65"/>
      <c r="BO985" s="65"/>
      <c r="BP985" s="65"/>
      <c r="BQ985" s="65"/>
      <c r="BR985" s="65"/>
      <c r="BS985" s="65"/>
      <c r="BT985" s="65"/>
      <c r="BU985" s="65"/>
      <c r="BV985" s="65"/>
      <c r="BW985" s="65"/>
      <c r="BX985" s="65"/>
      <c r="BY985" s="65"/>
      <c r="BZ985" s="65"/>
      <c r="CA985" s="65"/>
      <c r="CB985" s="65"/>
      <c r="CC985" s="65"/>
      <c r="CD985" s="65"/>
      <c r="CE985" s="65"/>
      <c r="CF985" s="65"/>
      <c r="CG985" s="65"/>
      <c r="CH985" s="65"/>
      <c r="CI985" s="65"/>
      <c r="CJ985" s="65"/>
      <c r="CK985" s="65"/>
      <c r="CL985" s="65"/>
      <c r="CM985" s="65"/>
      <c r="CN985" s="65"/>
      <c r="CO985" s="65"/>
      <c r="CP985" s="65"/>
      <c r="CQ985" s="65"/>
      <c r="CR985" s="65"/>
      <c r="CS985" s="65"/>
      <c r="CT985" s="65"/>
      <c r="CU985" s="65"/>
      <c r="CV985" s="65"/>
      <c r="CW985" s="65"/>
      <c r="CX985" s="65"/>
      <c r="CY985" s="65"/>
      <c r="CZ985" s="66"/>
    </row>
    <row r="986" spans="1:104" ht="14.25" customHeight="1">
      <c r="A986" s="65"/>
      <c r="B986" s="80"/>
      <c r="C986" s="66"/>
      <c r="D986" s="66"/>
      <c r="E986" s="66"/>
      <c r="F986" s="66"/>
      <c r="G986" s="66"/>
      <c r="H986" s="66"/>
      <c r="I986" s="66"/>
      <c r="J986" s="66"/>
      <c r="K986" s="66"/>
      <c r="L986" s="66"/>
      <c r="M986" s="66"/>
      <c r="N986" s="66"/>
      <c r="O986" s="66"/>
      <c r="P986" s="66"/>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c r="BH986" s="65"/>
      <c r="BI986" s="65"/>
      <c r="BJ986" s="65"/>
      <c r="BK986" s="65"/>
      <c r="BL986" s="65"/>
      <c r="BM986" s="65"/>
      <c r="BN986" s="65"/>
      <c r="BO986" s="65"/>
      <c r="BP986" s="65"/>
      <c r="BQ986" s="65"/>
      <c r="BR986" s="65"/>
      <c r="BS986" s="65"/>
      <c r="BT986" s="65"/>
      <c r="BU986" s="65"/>
      <c r="BV986" s="65"/>
      <c r="BW986" s="65"/>
      <c r="BX986" s="65"/>
      <c r="BY986" s="65"/>
      <c r="BZ986" s="65"/>
      <c r="CA986" s="65"/>
      <c r="CB986" s="65"/>
      <c r="CC986" s="65"/>
      <c r="CD986" s="65"/>
      <c r="CE986" s="65"/>
      <c r="CF986" s="65"/>
      <c r="CG986" s="65"/>
      <c r="CH986" s="65"/>
      <c r="CI986" s="65"/>
      <c r="CJ986" s="65"/>
      <c r="CK986" s="65"/>
      <c r="CL986" s="65"/>
      <c r="CM986" s="65"/>
      <c r="CN986" s="65"/>
      <c r="CO986" s="65"/>
      <c r="CP986" s="65"/>
      <c r="CQ986" s="65"/>
      <c r="CR986" s="65"/>
      <c r="CS986" s="65"/>
      <c r="CT986" s="65"/>
      <c r="CU986" s="65"/>
      <c r="CV986" s="65"/>
      <c r="CW986" s="65"/>
      <c r="CX986" s="65"/>
      <c r="CY986" s="65"/>
      <c r="CZ986" s="66"/>
    </row>
    <row r="987" spans="1:104" ht="14.25" customHeight="1">
      <c r="A987" s="65"/>
      <c r="B987" s="80"/>
      <c r="C987" s="66"/>
      <c r="D987" s="66"/>
      <c r="E987" s="66"/>
      <c r="F987" s="66"/>
      <c r="G987" s="66"/>
      <c r="H987" s="66"/>
      <c r="I987" s="66"/>
      <c r="J987" s="66"/>
      <c r="K987" s="66"/>
      <c r="L987" s="66"/>
      <c r="M987" s="66"/>
      <c r="N987" s="66"/>
      <c r="O987" s="66"/>
      <c r="P987" s="66"/>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c r="BE987" s="65"/>
      <c r="BF987" s="65"/>
      <c r="BG987" s="65"/>
      <c r="BH987" s="65"/>
      <c r="BI987" s="65"/>
      <c r="BJ987" s="65"/>
      <c r="BK987" s="65"/>
      <c r="BL987" s="65"/>
      <c r="BM987" s="65"/>
      <c r="BN987" s="65"/>
      <c r="BO987" s="65"/>
      <c r="BP987" s="65"/>
      <c r="BQ987" s="65"/>
      <c r="BR987" s="65"/>
      <c r="BS987" s="65"/>
      <c r="BT987" s="65"/>
      <c r="BU987" s="65"/>
      <c r="BV987" s="65"/>
      <c r="BW987" s="65"/>
      <c r="BX987" s="65"/>
      <c r="BY987" s="65"/>
      <c r="BZ987" s="65"/>
      <c r="CA987" s="65"/>
      <c r="CB987" s="65"/>
      <c r="CC987" s="65"/>
      <c r="CD987" s="65"/>
      <c r="CE987" s="65"/>
      <c r="CF987" s="65"/>
      <c r="CG987" s="65"/>
      <c r="CH987" s="65"/>
      <c r="CI987" s="65"/>
      <c r="CJ987" s="65"/>
      <c r="CK987" s="65"/>
      <c r="CL987" s="65"/>
      <c r="CM987" s="65"/>
      <c r="CN987" s="65"/>
      <c r="CO987" s="65"/>
      <c r="CP987" s="65"/>
      <c r="CQ987" s="65"/>
      <c r="CR987" s="65"/>
      <c r="CS987" s="65"/>
      <c r="CT987" s="65"/>
      <c r="CU987" s="65"/>
      <c r="CV987" s="65"/>
      <c r="CW987" s="65"/>
      <c r="CX987" s="65"/>
      <c r="CY987" s="65"/>
      <c r="CZ987" s="66"/>
    </row>
    <row r="988" spans="1:104" ht="14.25" customHeight="1">
      <c r="A988" s="65"/>
      <c r="B988" s="80"/>
      <c r="C988" s="66"/>
      <c r="D988" s="66"/>
      <c r="E988" s="66"/>
      <c r="F988" s="66"/>
      <c r="G988" s="66"/>
      <c r="H988" s="66"/>
      <c r="I988" s="66"/>
      <c r="J988" s="66"/>
      <c r="K988" s="66"/>
      <c r="L988" s="66"/>
      <c r="M988" s="66"/>
      <c r="N988" s="66"/>
      <c r="O988" s="66"/>
      <c r="P988" s="66"/>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c r="BH988" s="65"/>
      <c r="BI988" s="65"/>
      <c r="BJ988" s="65"/>
      <c r="BK988" s="65"/>
      <c r="BL988" s="65"/>
      <c r="BM988" s="65"/>
      <c r="BN988" s="65"/>
      <c r="BO988" s="65"/>
      <c r="BP988" s="65"/>
      <c r="BQ988" s="65"/>
      <c r="BR988" s="65"/>
      <c r="BS988" s="65"/>
      <c r="BT988" s="65"/>
      <c r="BU988" s="65"/>
      <c r="BV988" s="65"/>
      <c r="BW988" s="65"/>
      <c r="BX988" s="65"/>
      <c r="BY988" s="65"/>
      <c r="BZ988" s="65"/>
      <c r="CA988" s="65"/>
      <c r="CB988" s="65"/>
      <c r="CC988" s="65"/>
      <c r="CD988" s="65"/>
      <c r="CE988" s="65"/>
      <c r="CF988" s="65"/>
      <c r="CG988" s="65"/>
      <c r="CH988" s="65"/>
      <c r="CI988" s="65"/>
      <c r="CJ988" s="65"/>
      <c r="CK988" s="65"/>
      <c r="CL988" s="65"/>
      <c r="CM988" s="65"/>
      <c r="CN988" s="65"/>
      <c r="CO988" s="65"/>
      <c r="CP988" s="65"/>
      <c r="CQ988" s="65"/>
      <c r="CR988" s="65"/>
      <c r="CS988" s="65"/>
      <c r="CT988" s="65"/>
      <c r="CU988" s="65"/>
      <c r="CV988" s="65"/>
      <c r="CW988" s="65"/>
      <c r="CX988" s="65"/>
      <c r="CY988" s="65"/>
      <c r="CZ988" s="66"/>
    </row>
    <row r="989" spans="1:104" ht="14.25" customHeight="1">
      <c r="A989" s="65"/>
      <c r="B989" s="80"/>
      <c r="C989" s="66"/>
      <c r="D989" s="66"/>
      <c r="E989" s="66"/>
      <c r="F989" s="66"/>
      <c r="G989" s="66"/>
      <c r="H989" s="66"/>
      <c r="I989" s="66"/>
      <c r="J989" s="66"/>
      <c r="K989" s="66"/>
      <c r="L989" s="66"/>
      <c r="M989" s="66"/>
      <c r="N989" s="66"/>
      <c r="O989" s="66"/>
      <c r="P989" s="66"/>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c r="BE989" s="65"/>
      <c r="BF989" s="65"/>
      <c r="BG989" s="65"/>
      <c r="BH989" s="65"/>
      <c r="BI989" s="65"/>
      <c r="BJ989" s="65"/>
      <c r="BK989" s="65"/>
      <c r="BL989" s="65"/>
      <c r="BM989" s="65"/>
      <c r="BN989" s="65"/>
      <c r="BO989" s="65"/>
      <c r="BP989" s="65"/>
      <c r="BQ989" s="65"/>
      <c r="BR989" s="65"/>
      <c r="BS989" s="65"/>
      <c r="BT989" s="65"/>
      <c r="BU989" s="65"/>
      <c r="BV989" s="65"/>
      <c r="BW989" s="65"/>
      <c r="BX989" s="65"/>
      <c r="BY989" s="65"/>
      <c r="BZ989" s="65"/>
      <c r="CA989" s="65"/>
      <c r="CB989" s="65"/>
      <c r="CC989" s="65"/>
      <c r="CD989" s="65"/>
      <c r="CE989" s="65"/>
      <c r="CF989" s="65"/>
      <c r="CG989" s="65"/>
      <c r="CH989" s="65"/>
      <c r="CI989" s="65"/>
      <c r="CJ989" s="65"/>
      <c r="CK989" s="65"/>
      <c r="CL989" s="65"/>
      <c r="CM989" s="65"/>
      <c r="CN989" s="65"/>
      <c r="CO989" s="65"/>
      <c r="CP989" s="65"/>
      <c r="CQ989" s="65"/>
      <c r="CR989" s="65"/>
      <c r="CS989" s="65"/>
      <c r="CT989" s="65"/>
      <c r="CU989" s="65"/>
      <c r="CV989" s="65"/>
      <c r="CW989" s="65"/>
      <c r="CX989" s="65"/>
      <c r="CY989" s="65"/>
      <c r="CZ989" s="66"/>
    </row>
    <row r="990" spans="1:104" ht="14.25" customHeight="1">
      <c r="A990" s="65"/>
      <c r="B990" s="80"/>
      <c r="C990" s="66"/>
      <c r="D990" s="66"/>
      <c r="E990" s="66"/>
      <c r="F990" s="66"/>
      <c r="G990" s="66"/>
      <c r="H990" s="66"/>
      <c r="I990" s="66"/>
      <c r="J990" s="66"/>
      <c r="K990" s="66"/>
      <c r="L990" s="66"/>
      <c r="M990" s="66"/>
      <c r="N990" s="66"/>
      <c r="O990" s="66"/>
      <c r="P990" s="66"/>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c r="BE990" s="65"/>
      <c r="BF990" s="65"/>
      <c r="BG990" s="65"/>
      <c r="BH990" s="65"/>
      <c r="BI990" s="65"/>
      <c r="BJ990" s="65"/>
      <c r="BK990" s="65"/>
      <c r="BL990" s="65"/>
      <c r="BM990" s="65"/>
      <c r="BN990" s="65"/>
      <c r="BO990" s="65"/>
      <c r="BP990" s="65"/>
      <c r="BQ990" s="65"/>
      <c r="BR990" s="65"/>
      <c r="BS990" s="65"/>
      <c r="BT990" s="65"/>
      <c r="BU990" s="65"/>
      <c r="BV990" s="65"/>
      <c r="BW990" s="65"/>
      <c r="BX990" s="65"/>
      <c r="BY990" s="65"/>
      <c r="BZ990" s="65"/>
      <c r="CA990" s="65"/>
      <c r="CB990" s="65"/>
      <c r="CC990" s="65"/>
      <c r="CD990" s="65"/>
      <c r="CE990" s="65"/>
      <c r="CF990" s="65"/>
      <c r="CG990" s="65"/>
      <c r="CH990" s="65"/>
      <c r="CI990" s="65"/>
      <c r="CJ990" s="65"/>
      <c r="CK990" s="65"/>
      <c r="CL990" s="65"/>
      <c r="CM990" s="65"/>
      <c r="CN990" s="65"/>
      <c r="CO990" s="65"/>
      <c r="CP990" s="65"/>
      <c r="CQ990" s="65"/>
      <c r="CR990" s="65"/>
      <c r="CS990" s="65"/>
      <c r="CT990" s="65"/>
      <c r="CU990" s="65"/>
      <c r="CV990" s="65"/>
      <c r="CW990" s="65"/>
      <c r="CX990" s="65"/>
      <c r="CY990" s="65"/>
      <c r="CZ990" s="66"/>
    </row>
    <row r="991" spans="1:104" ht="14.25" customHeight="1">
      <c r="A991" s="65"/>
      <c r="B991" s="80"/>
      <c r="C991" s="66"/>
      <c r="D991" s="66"/>
      <c r="E991" s="66"/>
      <c r="F991" s="66"/>
      <c r="G991" s="66"/>
      <c r="H991" s="66"/>
      <c r="I991" s="66"/>
      <c r="J991" s="66"/>
      <c r="K991" s="66"/>
      <c r="L991" s="66"/>
      <c r="M991" s="66"/>
      <c r="N991" s="66"/>
      <c r="O991" s="66"/>
      <c r="P991" s="66"/>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c r="BE991" s="65"/>
      <c r="BF991" s="65"/>
      <c r="BG991" s="65"/>
      <c r="BH991" s="65"/>
      <c r="BI991" s="65"/>
      <c r="BJ991" s="65"/>
      <c r="BK991" s="65"/>
      <c r="BL991" s="65"/>
      <c r="BM991" s="65"/>
      <c r="BN991" s="65"/>
      <c r="BO991" s="65"/>
      <c r="BP991" s="65"/>
      <c r="BQ991" s="65"/>
      <c r="BR991" s="65"/>
      <c r="BS991" s="65"/>
      <c r="BT991" s="65"/>
      <c r="BU991" s="65"/>
      <c r="BV991" s="65"/>
      <c r="BW991" s="65"/>
      <c r="BX991" s="65"/>
      <c r="BY991" s="65"/>
      <c r="BZ991" s="65"/>
      <c r="CA991" s="65"/>
      <c r="CB991" s="65"/>
      <c r="CC991" s="65"/>
      <c r="CD991" s="65"/>
      <c r="CE991" s="65"/>
      <c r="CF991" s="65"/>
      <c r="CG991" s="65"/>
      <c r="CH991" s="65"/>
      <c r="CI991" s="65"/>
      <c r="CJ991" s="65"/>
      <c r="CK991" s="65"/>
      <c r="CL991" s="65"/>
      <c r="CM991" s="65"/>
      <c r="CN991" s="65"/>
      <c r="CO991" s="65"/>
      <c r="CP991" s="65"/>
      <c r="CQ991" s="65"/>
      <c r="CR991" s="65"/>
      <c r="CS991" s="65"/>
      <c r="CT991" s="65"/>
      <c r="CU991" s="65"/>
      <c r="CV991" s="65"/>
      <c r="CW991" s="65"/>
      <c r="CX991" s="65"/>
      <c r="CY991" s="65"/>
      <c r="CZ991" s="66"/>
    </row>
    <row r="992" spans="1:104" ht="14.25" customHeight="1">
      <c r="A992" s="65"/>
      <c r="B992" s="80"/>
      <c r="C992" s="66"/>
      <c r="D992" s="66"/>
      <c r="E992" s="66"/>
      <c r="F992" s="66"/>
      <c r="G992" s="66"/>
      <c r="H992" s="66"/>
      <c r="I992" s="66"/>
      <c r="J992" s="66"/>
      <c r="K992" s="66"/>
      <c r="L992" s="66"/>
      <c r="M992" s="66"/>
      <c r="N992" s="66"/>
      <c r="O992" s="66"/>
      <c r="P992" s="66"/>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c r="BE992" s="65"/>
      <c r="BF992" s="65"/>
      <c r="BG992" s="65"/>
      <c r="BH992" s="65"/>
      <c r="BI992" s="65"/>
      <c r="BJ992" s="65"/>
      <c r="BK992" s="65"/>
      <c r="BL992" s="65"/>
      <c r="BM992" s="65"/>
      <c r="BN992" s="65"/>
      <c r="BO992" s="65"/>
      <c r="BP992" s="65"/>
      <c r="BQ992" s="65"/>
      <c r="BR992" s="65"/>
      <c r="BS992" s="65"/>
      <c r="BT992" s="65"/>
      <c r="BU992" s="65"/>
      <c r="BV992" s="65"/>
      <c r="BW992" s="65"/>
      <c r="BX992" s="65"/>
      <c r="BY992" s="65"/>
      <c r="BZ992" s="65"/>
      <c r="CA992" s="65"/>
      <c r="CB992" s="65"/>
      <c r="CC992" s="65"/>
      <c r="CD992" s="65"/>
      <c r="CE992" s="65"/>
      <c r="CF992" s="65"/>
      <c r="CG992" s="65"/>
      <c r="CH992" s="65"/>
      <c r="CI992" s="65"/>
      <c r="CJ992" s="65"/>
      <c r="CK992" s="65"/>
      <c r="CL992" s="65"/>
      <c r="CM992" s="65"/>
      <c r="CN992" s="65"/>
      <c r="CO992" s="65"/>
      <c r="CP992" s="65"/>
      <c r="CQ992" s="65"/>
      <c r="CR992" s="65"/>
      <c r="CS992" s="65"/>
      <c r="CT992" s="65"/>
      <c r="CU992" s="65"/>
      <c r="CV992" s="65"/>
      <c r="CW992" s="65"/>
      <c r="CX992" s="65"/>
      <c r="CY992" s="65"/>
      <c r="CZ992" s="66"/>
    </row>
    <row r="993" spans="1:104" ht="14.25" customHeight="1">
      <c r="A993" s="65"/>
      <c r="B993" s="80"/>
      <c r="C993" s="66"/>
      <c r="D993" s="66"/>
      <c r="E993" s="66"/>
      <c r="F993" s="66"/>
      <c r="G993" s="66"/>
      <c r="H993" s="66"/>
      <c r="I993" s="66"/>
      <c r="J993" s="66"/>
      <c r="K993" s="66"/>
      <c r="L993" s="66"/>
      <c r="M993" s="66"/>
      <c r="N993" s="66"/>
      <c r="O993" s="66"/>
      <c r="P993" s="66"/>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c r="BF993" s="65"/>
      <c r="BG993" s="65"/>
      <c r="BH993" s="65"/>
      <c r="BI993" s="65"/>
      <c r="BJ993" s="65"/>
      <c r="BK993" s="65"/>
      <c r="BL993" s="65"/>
      <c r="BM993" s="65"/>
      <c r="BN993" s="65"/>
      <c r="BO993" s="65"/>
      <c r="BP993" s="65"/>
      <c r="BQ993" s="65"/>
      <c r="BR993" s="65"/>
      <c r="BS993" s="65"/>
      <c r="BT993" s="65"/>
      <c r="BU993" s="65"/>
      <c r="BV993" s="65"/>
      <c r="BW993" s="65"/>
      <c r="BX993" s="65"/>
      <c r="BY993" s="65"/>
      <c r="BZ993" s="65"/>
      <c r="CA993" s="65"/>
      <c r="CB993" s="65"/>
      <c r="CC993" s="65"/>
      <c r="CD993" s="65"/>
      <c r="CE993" s="65"/>
      <c r="CF993" s="65"/>
      <c r="CG993" s="65"/>
      <c r="CH993" s="65"/>
      <c r="CI993" s="65"/>
      <c r="CJ993" s="65"/>
      <c r="CK993" s="65"/>
      <c r="CL993" s="65"/>
      <c r="CM993" s="65"/>
      <c r="CN993" s="65"/>
      <c r="CO993" s="65"/>
      <c r="CP993" s="65"/>
      <c r="CQ993" s="65"/>
      <c r="CR993" s="65"/>
      <c r="CS993" s="65"/>
      <c r="CT993" s="65"/>
      <c r="CU993" s="65"/>
      <c r="CV993" s="65"/>
      <c r="CW993" s="65"/>
      <c r="CX993" s="65"/>
      <c r="CY993" s="65"/>
      <c r="CZ993" s="66"/>
    </row>
    <row r="994" spans="1:104" ht="14.25" customHeight="1">
      <c r="A994" s="65"/>
      <c r="B994" s="80"/>
      <c r="C994" s="66"/>
      <c r="D994" s="66"/>
      <c r="E994" s="66"/>
      <c r="F994" s="66"/>
      <c r="G994" s="66"/>
      <c r="H994" s="66"/>
      <c r="I994" s="66"/>
      <c r="J994" s="66"/>
      <c r="K994" s="66"/>
      <c r="L994" s="66"/>
      <c r="M994" s="66"/>
      <c r="N994" s="66"/>
      <c r="O994" s="66"/>
      <c r="P994" s="66"/>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5"/>
      <c r="BL994" s="65"/>
      <c r="BM994" s="65"/>
      <c r="BN994" s="65"/>
      <c r="BO994" s="65"/>
      <c r="BP994" s="65"/>
      <c r="BQ994" s="65"/>
      <c r="BR994" s="65"/>
      <c r="BS994" s="65"/>
      <c r="BT994" s="65"/>
      <c r="BU994" s="65"/>
      <c r="BV994" s="65"/>
      <c r="BW994" s="65"/>
      <c r="BX994" s="65"/>
      <c r="BY994" s="65"/>
      <c r="BZ994" s="65"/>
      <c r="CA994" s="65"/>
      <c r="CB994" s="65"/>
      <c r="CC994" s="65"/>
      <c r="CD994" s="65"/>
      <c r="CE994" s="65"/>
      <c r="CF994" s="65"/>
      <c r="CG994" s="65"/>
      <c r="CH994" s="65"/>
      <c r="CI994" s="65"/>
      <c r="CJ994" s="65"/>
      <c r="CK994" s="65"/>
      <c r="CL994" s="65"/>
      <c r="CM994" s="65"/>
      <c r="CN994" s="65"/>
      <c r="CO994" s="65"/>
      <c r="CP994" s="65"/>
      <c r="CQ994" s="65"/>
      <c r="CR994" s="65"/>
      <c r="CS994" s="65"/>
      <c r="CT994" s="65"/>
      <c r="CU994" s="65"/>
      <c r="CV994" s="65"/>
      <c r="CW994" s="65"/>
      <c r="CX994" s="65"/>
      <c r="CY994" s="65"/>
      <c r="CZ994" s="66"/>
    </row>
    <row r="995" spans="1:104" ht="14.25" customHeight="1">
      <c r="A995" s="65"/>
      <c r="B995" s="80"/>
      <c r="C995" s="66"/>
      <c r="D995" s="66"/>
      <c r="E995" s="66"/>
      <c r="F995" s="66"/>
      <c r="G995" s="66"/>
      <c r="H995" s="66"/>
      <c r="I995" s="66"/>
      <c r="J995" s="66"/>
      <c r="K995" s="66"/>
      <c r="L995" s="66"/>
      <c r="M995" s="66"/>
      <c r="N995" s="66"/>
      <c r="O995" s="66"/>
      <c r="P995" s="66"/>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5"/>
      <c r="BL995" s="65"/>
      <c r="BM995" s="65"/>
      <c r="BN995" s="65"/>
      <c r="BO995" s="65"/>
      <c r="BP995" s="65"/>
      <c r="BQ995" s="65"/>
      <c r="BR995" s="65"/>
      <c r="BS995" s="65"/>
      <c r="BT995" s="65"/>
      <c r="BU995" s="65"/>
      <c r="BV995" s="65"/>
      <c r="BW995" s="65"/>
      <c r="BX995" s="65"/>
      <c r="BY995" s="65"/>
      <c r="BZ995" s="65"/>
      <c r="CA995" s="65"/>
      <c r="CB995" s="65"/>
      <c r="CC995" s="65"/>
      <c r="CD995" s="65"/>
      <c r="CE995" s="65"/>
      <c r="CF995" s="65"/>
      <c r="CG995" s="65"/>
      <c r="CH995" s="65"/>
      <c r="CI995" s="65"/>
      <c r="CJ995" s="65"/>
      <c r="CK995" s="65"/>
      <c r="CL995" s="65"/>
      <c r="CM995" s="65"/>
      <c r="CN995" s="65"/>
      <c r="CO995" s="65"/>
      <c r="CP995" s="65"/>
      <c r="CQ995" s="65"/>
      <c r="CR995" s="65"/>
      <c r="CS995" s="65"/>
      <c r="CT995" s="65"/>
      <c r="CU995" s="65"/>
      <c r="CV995" s="65"/>
      <c r="CW995" s="65"/>
      <c r="CX995" s="65"/>
      <c r="CY995" s="65"/>
      <c r="CZ995" s="66"/>
    </row>
    <row r="996" spans="1:104" ht="14.25" customHeight="1">
      <c r="A996" s="65"/>
      <c r="B996" s="80"/>
      <c r="C996" s="66"/>
      <c r="D996" s="66"/>
      <c r="E996" s="66"/>
      <c r="F996" s="66"/>
      <c r="G996" s="66"/>
      <c r="H996" s="66"/>
      <c r="I996" s="66"/>
      <c r="J996" s="66"/>
      <c r="K996" s="66"/>
      <c r="L996" s="66"/>
      <c r="M996" s="66"/>
      <c r="N996" s="66"/>
      <c r="O996" s="66"/>
      <c r="P996" s="66"/>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c r="BF996" s="65"/>
      <c r="BG996" s="65"/>
      <c r="BH996" s="65"/>
      <c r="BI996" s="65"/>
      <c r="BJ996" s="65"/>
      <c r="BK996" s="65"/>
      <c r="BL996" s="65"/>
      <c r="BM996" s="65"/>
      <c r="BN996" s="65"/>
      <c r="BO996" s="65"/>
      <c r="BP996" s="65"/>
      <c r="BQ996" s="65"/>
      <c r="BR996" s="65"/>
      <c r="BS996" s="65"/>
      <c r="BT996" s="65"/>
      <c r="BU996" s="65"/>
      <c r="BV996" s="65"/>
      <c r="BW996" s="65"/>
      <c r="BX996" s="65"/>
      <c r="BY996" s="65"/>
      <c r="BZ996" s="65"/>
      <c r="CA996" s="65"/>
      <c r="CB996" s="65"/>
      <c r="CC996" s="65"/>
      <c r="CD996" s="65"/>
      <c r="CE996" s="65"/>
      <c r="CF996" s="65"/>
      <c r="CG996" s="65"/>
      <c r="CH996" s="65"/>
      <c r="CI996" s="65"/>
      <c r="CJ996" s="65"/>
      <c r="CK996" s="65"/>
      <c r="CL996" s="65"/>
      <c r="CM996" s="65"/>
      <c r="CN996" s="65"/>
      <c r="CO996" s="65"/>
      <c r="CP996" s="65"/>
      <c r="CQ996" s="65"/>
      <c r="CR996" s="65"/>
      <c r="CS996" s="65"/>
      <c r="CT996" s="65"/>
      <c r="CU996" s="65"/>
      <c r="CV996" s="65"/>
      <c r="CW996" s="65"/>
      <c r="CX996" s="65"/>
      <c r="CY996" s="65"/>
      <c r="CZ996" s="66"/>
    </row>
    <row r="997" spans="1:104" ht="14.25" customHeight="1">
      <c r="A997" s="65"/>
      <c r="B997" s="80"/>
      <c r="C997" s="66"/>
      <c r="D997" s="66"/>
      <c r="E997" s="66"/>
      <c r="F997" s="66"/>
      <c r="G997" s="66"/>
      <c r="H997" s="66"/>
      <c r="I997" s="66"/>
      <c r="J997" s="66"/>
      <c r="K997" s="66"/>
      <c r="L997" s="66"/>
      <c r="M997" s="66"/>
      <c r="N997" s="66"/>
      <c r="O997" s="66"/>
      <c r="P997" s="66"/>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5"/>
      <c r="BL997" s="65"/>
      <c r="BM997" s="65"/>
      <c r="BN997" s="65"/>
      <c r="BO997" s="65"/>
      <c r="BP997" s="65"/>
      <c r="BQ997" s="65"/>
      <c r="BR997" s="65"/>
      <c r="BS997" s="65"/>
      <c r="BT997" s="65"/>
      <c r="BU997" s="65"/>
      <c r="BV997" s="65"/>
      <c r="BW997" s="65"/>
      <c r="BX997" s="65"/>
      <c r="BY997" s="65"/>
      <c r="BZ997" s="65"/>
      <c r="CA997" s="65"/>
      <c r="CB997" s="65"/>
      <c r="CC997" s="65"/>
      <c r="CD997" s="65"/>
      <c r="CE997" s="65"/>
      <c r="CF997" s="65"/>
      <c r="CG997" s="65"/>
      <c r="CH997" s="65"/>
      <c r="CI997" s="65"/>
      <c r="CJ997" s="65"/>
      <c r="CK997" s="65"/>
      <c r="CL997" s="65"/>
      <c r="CM997" s="65"/>
      <c r="CN997" s="65"/>
      <c r="CO997" s="65"/>
      <c r="CP997" s="65"/>
      <c r="CQ997" s="65"/>
      <c r="CR997" s="65"/>
      <c r="CS997" s="65"/>
      <c r="CT997" s="65"/>
      <c r="CU997" s="65"/>
      <c r="CV997" s="65"/>
      <c r="CW997" s="65"/>
      <c r="CX997" s="65"/>
      <c r="CY997" s="65"/>
      <c r="CZ997" s="66"/>
    </row>
    <row r="998" spans="1:104" ht="14.25" customHeight="1">
      <c r="A998" s="65"/>
      <c r="B998" s="80"/>
      <c r="C998" s="66"/>
      <c r="D998" s="66"/>
      <c r="E998" s="66"/>
      <c r="F998" s="66"/>
      <c r="G998" s="66"/>
      <c r="H998" s="66"/>
      <c r="I998" s="66"/>
      <c r="J998" s="66"/>
      <c r="K998" s="66"/>
      <c r="L998" s="66"/>
      <c r="M998" s="66"/>
      <c r="N998" s="66"/>
      <c r="O998" s="66"/>
      <c r="P998" s="66"/>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c r="BH998" s="65"/>
      <c r="BI998" s="65"/>
      <c r="BJ998" s="65"/>
      <c r="BK998" s="65"/>
      <c r="BL998" s="65"/>
      <c r="BM998" s="65"/>
      <c r="BN998" s="65"/>
      <c r="BO998" s="65"/>
      <c r="BP998" s="65"/>
      <c r="BQ998" s="65"/>
      <c r="BR998" s="65"/>
      <c r="BS998" s="65"/>
      <c r="BT998" s="65"/>
      <c r="BU998" s="65"/>
      <c r="BV998" s="65"/>
      <c r="BW998" s="65"/>
      <c r="BX998" s="65"/>
      <c r="BY998" s="65"/>
      <c r="BZ998" s="65"/>
      <c r="CA998" s="65"/>
      <c r="CB998" s="65"/>
      <c r="CC998" s="65"/>
      <c r="CD998" s="65"/>
      <c r="CE998" s="65"/>
      <c r="CF998" s="65"/>
      <c r="CG998" s="65"/>
      <c r="CH998" s="65"/>
      <c r="CI998" s="65"/>
      <c r="CJ998" s="65"/>
      <c r="CK998" s="65"/>
      <c r="CL998" s="65"/>
      <c r="CM998" s="65"/>
      <c r="CN998" s="65"/>
      <c r="CO998" s="65"/>
      <c r="CP998" s="65"/>
      <c r="CQ998" s="65"/>
      <c r="CR998" s="65"/>
      <c r="CS998" s="65"/>
      <c r="CT998" s="65"/>
      <c r="CU998" s="65"/>
      <c r="CV998" s="65"/>
      <c r="CW998" s="65"/>
      <c r="CX998" s="65"/>
      <c r="CY998" s="65"/>
      <c r="CZ998" s="66"/>
    </row>
    <row r="999" spans="1:104" ht="14.25" customHeight="1">
      <c r="A999" s="65"/>
      <c r="B999" s="80"/>
      <c r="C999" s="66"/>
      <c r="D999" s="66"/>
      <c r="E999" s="66"/>
      <c r="F999" s="66"/>
      <c r="G999" s="66"/>
      <c r="H999" s="66"/>
      <c r="I999" s="66"/>
      <c r="J999" s="66"/>
      <c r="K999" s="66"/>
      <c r="L999" s="66"/>
      <c r="M999" s="66"/>
      <c r="N999" s="66"/>
      <c r="O999" s="66"/>
      <c r="P999" s="66"/>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c r="BE999" s="65"/>
      <c r="BF999" s="65"/>
      <c r="BG999" s="65"/>
      <c r="BH999" s="65"/>
      <c r="BI999" s="65"/>
      <c r="BJ999" s="65"/>
      <c r="BK999" s="65"/>
      <c r="BL999" s="65"/>
      <c r="BM999" s="65"/>
      <c r="BN999" s="65"/>
      <c r="BO999" s="65"/>
      <c r="BP999" s="65"/>
      <c r="BQ999" s="65"/>
      <c r="BR999" s="65"/>
      <c r="BS999" s="65"/>
      <c r="BT999" s="65"/>
      <c r="BU999" s="65"/>
      <c r="BV999" s="65"/>
      <c r="BW999" s="65"/>
      <c r="BX999" s="65"/>
      <c r="BY999" s="65"/>
      <c r="BZ999" s="65"/>
      <c r="CA999" s="65"/>
      <c r="CB999" s="65"/>
      <c r="CC999" s="65"/>
      <c r="CD999" s="65"/>
      <c r="CE999" s="65"/>
      <c r="CF999" s="65"/>
      <c r="CG999" s="65"/>
      <c r="CH999" s="65"/>
      <c r="CI999" s="65"/>
      <c r="CJ999" s="65"/>
      <c r="CK999" s="65"/>
      <c r="CL999" s="65"/>
      <c r="CM999" s="65"/>
      <c r="CN999" s="65"/>
      <c r="CO999" s="65"/>
      <c r="CP999" s="65"/>
      <c r="CQ999" s="65"/>
      <c r="CR999" s="65"/>
      <c r="CS999" s="65"/>
      <c r="CT999" s="65"/>
      <c r="CU999" s="65"/>
      <c r="CV999" s="65"/>
      <c r="CW999" s="65"/>
      <c r="CX999" s="65"/>
      <c r="CY999" s="65"/>
      <c r="CZ999" s="66"/>
    </row>
    <row r="1000" spans="1:104" ht="14.25" customHeight="1">
      <c r="A1000" s="65"/>
      <c r="B1000" s="80"/>
      <c r="C1000" s="66"/>
      <c r="D1000" s="66"/>
      <c r="E1000" s="66"/>
      <c r="F1000" s="66"/>
      <c r="G1000" s="66"/>
      <c r="H1000" s="66"/>
      <c r="I1000" s="66"/>
      <c r="J1000" s="66"/>
      <c r="K1000" s="66"/>
      <c r="L1000" s="66"/>
      <c r="M1000" s="66"/>
      <c r="N1000" s="66"/>
      <c r="O1000" s="66"/>
      <c r="P1000" s="66"/>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c r="BE1000" s="65"/>
      <c r="BF1000" s="65"/>
      <c r="BG1000" s="65"/>
      <c r="BH1000" s="65"/>
      <c r="BI1000" s="65"/>
      <c r="BJ1000" s="65"/>
      <c r="BK1000" s="65"/>
      <c r="BL1000" s="65"/>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c r="CG1000" s="65"/>
      <c r="CH1000" s="65"/>
      <c r="CI1000" s="65"/>
      <c r="CJ1000" s="65"/>
      <c r="CK1000" s="65"/>
      <c r="CL1000" s="65"/>
      <c r="CM1000" s="65"/>
      <c r="CN1000" s="65"/>
      <c r="CO1000" s="65"/>
      <c r="CP1000" s="65"/>
      <c r="CQ1000" s="65"/>
      <c r="CR1000" s="65"/>
      <c r="CS1000" s="65"/>
      <c r="CT1000" s="65"/>
      <c r="CU1000" s="65"/>
      <c r="CV1000" s="65"/>
      <c r="CW1000" s="65"/>
      <c r="CX1000" s="65"/>
      <c r="CY1000" s="65"/>
      <c r="CZ1000" s="66"/>
    </row>
  </sheetData>
  <sheetProtection algorithmName="SHA-512" hashValue="gojwjbmshwCyOUKfKgYyPRxJJHUWL2JBDiTr2ZJ9SFzrwVFBu2YuzUVKAVliuSSAFwJbzO5v8vXPioz9gnu1tw==" saltValue="Cu2yPZD4dysLzU+anvtH6w==" spinCount="100000" sheet="1" objects="1" scenarios="1"/>
  <mergeCells count="59">
    <mergeCell ref="CQ3:CZ4"/>
    <mergeCell ref="V2:Z2"/>
    <mergeCell ref="AA2:AC2"/>
    <mergeCell ref="BD3:BP4"/>
    <mergeCell ref="BQ3:CC4"/>
    <mergeCell ref="CD3:CP4"/>
    <mergeCell ref="A2:B2"/>
    <mergeCell ref="D2:H2"/>
    <mergeCell ref="I2:M2"/>
    <mergeCell ref="N2:P2"/>
    <mergeCell ref="Q2:U2"/>
    <mergeCell ref="CY2:CZ2"/>
    <mergeCell ref="BI2:BM2"/>
    <mergeCell ref="BN2:BP2"/>
    <mergeCell ref="BQ2:BU2"/>
    <mergeCell ref="BV2:BZ2"/>
    <mergeCell ref="CA2:CC2"/>
    <mergeCell ref="CD2:CH2"/>
    <mergeCell ref="CI2:CM2"/>
    <mergeCell ref="BA2:BC2"/>
    <mergeCell ref="BD2:BH2"/>
    <mergeCell ref="CN2:CP2"/>
    <mergeCell ref="CQ2:CS2"/>
    <mergeCell ref="CV2:CX2"/>
    <mergeCell ref="AD2:AH2"/>
    <mergeCell ref="AI2:AM2"/>
    <mergeCell ref="AN2:AP2"/>
    <mergeCell ref="AQ2:AU2"/>
    <mergeCell ref="AV2:AZ2"/>
    <mergeCell ref="CD1:CP1"/>
    <mergeCell ref="CQ1:CZ1"/>
    <mergeCell ref="A1:C1"/>
    <mergeCell ref="D1:P1"/>
    <mergeCell ref="Q1:AC1"/>
    <mergeCell ref="AD1:AP1"/>
    <mergeCell ref="AQ1:BC1"/>
    <mergeCell ref="BD1:BP1"/>
    <mergeCell ref="BQ1:CC1"/>
    <mergeCell ref="BY5:BZ5"/>
    <mergeCell ref="CA5:CB5"/>
    <mergeCell ref="CL5:CM5"/>
    <mergeCell ref="CN5:CO5"/>
    <mergeCell ref="A3:A5"/>
    <mergeCell ref="B3:B5"/>
    <mergeCell ref="C3:C5"/>
    <mergeCell ref="D3:P4"/>
    <mergeCell ref="Q3:AC4"/>
    <mergeCell ref="AD3:AP4"/>
    <mergeCell ref="AQ3:BC4"/>
    <mergeCell ref="AN5:AO5"/>
    <mergeCell ref="AY5:AZ5"/>
    <mergeCell ref="BA5:BB5"/>
    <mergeCell ref="BL5:BM5"/>
    <mergeCell ref="BN5:BO5"/>
    <mergeCell ref="L5:M5"/>
    <mergeCell ref="N5:O5"/>
    <mergeCell ref="Y5:Z5"/>
    <mergeCell ref="AA5:AB5"/>
    <mergeCell ref="AL5:AM5"/>
  </mergeCells>
  <pageMargins left="0.62992125984251968" right="0.31496062992125984" top="0.35433070866141736" bottom="0.35433070866141736" header="0" footer="0"/>
  <pageSetup paperSize="9" orientation="portrait"/>
  <colBreaks count="7" manualBreakCount="7">
    <brk id="16" man="1"/>
    <brk id="81" man="1"/>
    <brk id="68" man="1"/>
    <brk id="55" man="1"/>
    <brk id="42" man="1"/>
    <brk id="29" man="1"/>
    <brk id="94"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D1" workbookViewId="0">
      <selection activeCell="J8" sqref="J8"/>
    </sheetView>
  </sheetViews>
  <sheetFormatPr defaultColWidth="14.44140625" defaultRowHeight="15" customHeight="1"/>
  <cols>
    <col min="1" max="1" width="4.44140625" customWidth="1"/>
    <col min="2" max="2" width="14.5546875" customWidth="1"/>
    <col min="3" max="3" width="24.88671875" customWidth="1"/>
    <col min="4" max="4" width="12" customWidth="1"/>
    <col min="5" max="5" width="13.33203125" customWidth="1"/>
    <col min="6" max="6" width="17" customWidth="1"/>
    <col min="7" max="7" width="19.5546875" customWidth="1"/>
    <col min="8" max="8" width="23.88671875" customWidth="1"/>
    <col min="9" max="9" width="20.44140625" customWidth="1"/>
    <col min="10" max="11" width="11.109375" customWidth="1"/>
    <col min="12" max="12" width="12.33203125" customWidth="1"/>
    <col min="13" max="13" width="10.5546875" customWidth="1"/>
    <col min="14" max="15" width="12.6640625" customWidth="1"/>
    <col min="16" max="16" width="8.109375" customWidth="1"/>
    <col min="17" max="18" width="7" customWidth="1"/>
    <col min="19" max="19" width="7.44140625" customWidth="1"/>
    <col min="20" max="20" width="7.5546875" customWidth="1"/>
    <col min="21" max="26" width="9.109375" customWidth="1"/>
  </cols>
  <sheetData>
    <row r="1" spans="1:26" ht="19.5" customHeight="1">
      <c r="A1" s="135" t="s">
        <v>53</v>
      </c>
      <c r="B1" s="107"/>
      <c r="C1" s="108"/>
      <c r="D1" s="136">
        <f>Home!C7</f>
        <v>0</v>
      </c>
      <c r="E1" s="107"/>
      <c r="F1" s="107"/>
      <c r="G1" s="126"/>
      <c r="H1" s="17">
        <f>Home!I7</f>
        <v>0</v>
      </c>
      <c r="I1" s="137" t="s">
        <v>54</v>
      </c>
      <c r="J1" s="140" t="s">
        <v>55</v>
      </c>
      <c r="K1" s="141"/>
      <c r="L1" s="141"/>
      <c r="M1" s="141"/>
      <c r="N1" s="142"/>
      <c r="O1" s="18"/>
      <c r="P1" s="18"/>
      <c r="Q1" s="19"/>
      <c r="R1" s="20"/>
      <c r="S1" s="20"/>
      <c r="T1" s="20"/>
      <c r="U1" s="3"/>
      <c r="V1" s="3"/>
      <c r="W1" s="21"/>
      <c r="X1" s="3"/>
      <c r="Y1" s="3"/>
      <c r="Z1" s="3"/>
    </row>
    <row r="2" spans="1:26" ht="19.5" customHeight="1">
      <c r="A2" s="135" t="s">
        <v>56</v>
      </c>
      <c r="B2" s="107"/>
      <c r="C2" s="108"/>
      <c r="D2" s="22">
        <v>540005</v>
      </c>
      <c r="E2" s="149" t="s">
        <v>57</v>
      </c>
      <c r="F2" s="108"/>
      <c r="G2" s="23">
        <f>Home!C9</f>
        <v>0</v>
      </c>
      <c r="H2" s="23">
        <f>Home!C8</f>
        <v>0</v>
      </c>
      <c r="I2" s="138"/>
      <c r="J2" s="143"/>
      <c r="K2" s="144"/>
      <c r="L2" s="144"/>
      <c r="M2" s="144"/>
      <c r="N2" s="145"/>
      <c r="O2" s="18"/>
      <c r="P2" s="18"/>
      <c r="Q2" s="19"/>
      <c r="R2" s="20"/>
      <c r="S2" s="20"/>
      <c r="T2" s="20"/>
      <c r="U2" s="3"/>
      <c r="V2" s="3"/>
      <c r="W2" s="21"/>
      <c r="X2" s="3"/>
      <c r="Y2" s="3"/>
      <c r="Z2" s="3"/>
    </row>
    <row r="3" spans="1:26" ht="19.5" customHeight="1">
      <c r="A3" s="135" t="s">
        <v>58</v>
      </c>
      <c r="B3" s="107"/>
      <c r="C3" s="108"/>
      <c r="D3" s="150" t="s">
        <v>59</v>
      </c>
      <c r="E3" s="107"/>
      <c r="F3" s="107"/>
      <c r="G3" s="107"/>
      <c r="H3" s="108"/>
      <c r="I3" s="138"/>
      <c r="J3" s="143"/>
      <c r="K3" s="144"/>
      <c r="L3" s="144"/>
      <c r="M3" s="144"/>
      <c r="N3" s="145"/>
      <c r="O3" s="18"/>
      <c r="P3" s="18"/>
      <c r="Q3" s="19"/>
      <c r="R3" s="20"/>
      <c r="S3" s="20"/>
      <c r="T3" s="20"/>
      <c r="U3" s="3"/>
      <c r="V3" s="3"/>
      <c r="W3" s="21"/>
      <c r="X3" s="3"/>
      <c r="Y3" s="3"/>
      <c r="Z3" s="3"/>
    </row>
    <row r="4" spans="1:26" ht="19.5" customHeight="1">
      <c r="A4" s="151" t="s">
        <v>15</v>
      </c>
      <c r="B4" s="107"/>
      <c r="C4" s="108"/>
      <c r="D4" s="133">
        <f>Home!C11</f>
        <v>0</v>
      </c>
      <c r="E4" s="108"/>
      <c r="F4" s="24" t="s">
        <v>60</v>
      </c>
      <c r="G4" s="134" t="s">
        <v>61</v>
      </c>
      <c r="H4" s="108"/>
      <c r="I4" s="139"/>
      <c r="J4" s="146"/>
      <c r="K4" s="147"/>
      <c r="L4" s="147"/>
      <c r="M4" s="147"/>
      <c r="N4" s="148"/>
      <c r="O4" s="18"/>
      <c r="P4" s="18"/>
      <c r="Q4" s="25"/>
      <c r="R4" s="26"/>
      <c r="S4" s="26"/>
      <c r="T4" s="26"/>
      <c r="U4" s="3"/>
      <c r="V4" s="3"/>
      <c r="W4" s="21"/>
      <c r="X4" s="3"/>
      <c r="Y4" s="3"/>
      <c r="Z4" s="3"/>
    </row>
    <row r="5" spans="1:26" ht="24" customHeight="1">
      <c r="A5" s="152" t="s">
        <v>62</v>
      </c>
      <c r="B5" s="153" t="s">
        <v>63</v>
      </c>
      <c r="C5" s="152" t="s">
        <v>64</v>
      </c>
      <c r="D5" s="152" t="s">
        <v>65</v>
      </c>
      <c r="E5" s="152" t="s">
        <v>66</v>
      </c>
      <c r="F5" s="152" t="s">
        <v>67</v>
      </c>
      <c r="G5" s="152" t="s">
        <v>68</v>
      </c>
      <c r="H5" s="152" t="s">
        <v>69</v>
      </c>
      <c r="I5" s="152" t="s">
        <v>19</v>
      </c>
      <c r="J5" s="154" t="s">
        <v>70</v>
      </c>
      <c r="K5" s="154" t="s">
        <v>71</v>
      </c>
      <c r="L5" s="154" t="s">
        <v>72</v>
      </c>
      <c r="M5" s="154" t="s">
        <v>73</v>
      </c>
      <c r="N5" s="154" t="s">
        <v>74</v>
      </c>
      <c r="O5" s="154" t="s">
        <v>75</v>
      </c>
      <c r="P5" s="154" t="s">
        <v>76</v>
      </c>
      <c r="Q5" s="155" t="s">
        <v>77</v>
      </c>
      <c r="R5" s="108"/>
      <c r="S5" s="155" t="s">
        <v>78</v>
      </c>
      <c r="T5" s="108"/>
      <c r="U5" s="156" t="s">
        <v>79</v>
      </c>
      <c r="V5" s="108"/>
      <c r="W5" s="27" t="s">
        <v>80</v>
      </c>
      <c r="X5" s="28"/>
      <c r="Y5" s="28"/>
      <c r="Z5" s="28"/>
    </row>
    <row r="6" spans="1:26" ht="30" customHeight="1">
      <c r="A6" s="102"/>
      <c r="B6" s="102"/>
      <c r="C6" s="102"/>
      <c r="D6" s="102"/>
      <c r="E6" s="102"/>
      <c r="F6" s="102"/>
      <c r="G6" s="102"/>
      <c r="H6" s="102"/>
      <c r="I6" s="102"/>
      <c r="J6" s="102"/>
      <c r="K6" s="102"/>
      <c r="L6" s="102"/>
      <c r="M6" s="102"/>
      <c r="N6" s="102"/>
      <c r="O6" s="102"/>
      <c r="P6" s="102"/>
      <c r="Q6" s="29" t="s">
        <v>81</v>
      </c>
      <c r="R6" s="29" t="s">
        <v>82</v>
      </c>
      <c r="S6" s="29" t="s">
        <v>81</v>
      </c>
      <c r="T6" s="29" t="s">
        <v>82</v>
      </c>
      <c r="U6" s="29" t="s">
        <v>81</v>
      </c>
      <c r="V6" s="29" t="s">
        <v>82</v>
      </c>
      <c r="W6" s="27"/>
      <c r="X6" s="28"/>
      <c r="Y6" s="28"/>
      <c r="Z6" s="28"/>
    </row>
    <row r="7" spans="1:26" ht="19.5" customHeight="1">
      <c r="A7" s="30">
        <v>1</v>
      </c>
      <c r="B7" s="31"/>
      <c r="C7" s="32"/>
      <c r="D7" s="33"/>
      <c r="E7" s="34"/>
      <c r="F7" s="35"/>
      <c r="G7" s="36"/>
      <c r="H7" s="36"/>
      <c r="I7" s="37"/>
      <c r="J7" s="38"/>
      <c r="K7" s="38"/>
      <c r="L7" s="38"/>
      <c r="M7" s="38"/>
      <c r="N7" s="38"/>
      <c r="O7" s="38"/>
      <c r="P7" s="39">
        <f t="shared" ref="P7:P51" si="0">COUNTIF(J7:O7,"&gt;A")</f>
        <v>0</v>
      </c>
      <c r="Q7" s="40"/>
      <c r="R7" s="40"/>
      <c r="S7" s="40"/>
      <c r="T7" s="40"/>
      <c r="U7" s="41" t="str">
        <f t="shared" ref="U7:V7" si="1">IF(OR(ISNUMBER(Q7),ISNUMBER(S7)),Q7+S7,"")</f>
        <v/>
      </c>
      <c r="V7" s="41" t="str">
        <f t="shared" si="1"/>
        <v/>
      </c>
      <c r="W7" s="42" t="str">
        <f t="shared" ref="W7:W51" si="2">IF(ISNUMBER(U7),U7/V7*100,"")</f>
        <v/>
      </c>
      <c r="X7" s="43"/>
      <c r="Y7" s="43"/>
      <c r="Z7" s="43"/>
    </row>
    <row r="8" spans="1:26" ht="19.5" customHeight="1">
      <c r="A8" s="44" t="str">
        <f t="shared" ref="A8:A51" si="3">IF(C8&gt;0,A7+1,"")</f>
        <v/>
      </c>
      <c r="B8" s="31"/>
      <c r="C8" s="37"/>
      <c r="D8" s="33"/>
      <c r="E8" s="34"/>
      <c r="F8" s="45"/>
      <c r="G8" s="36"/>
      <c r="H8" s="36"/>
      <c r="I8" s="37"/>
      <c r="J8" s="38"/>
      <c r="K8" s="38"/>
      <c r="L8" s="38"/>
      <c r="M8" s="38"/>
      <c r="N8" s="38"/>
      <c r="O8" s="38"/>
      <c r="P8" s="39">
        <f t="shared" si="0"/>
        <v>0</v>
      </c>
      <c r="Q8" s="40"/>
      <c r="R8" s="40"/>
      <c r="S8" s="40"/>
      <c r="T8" s="40"/>
      <c r="U8" s="41" t="str">
        <f t="shared" ref="U8:V8" si="4">IF(OR(ISNUMBER(Q8),ISNUMBER(S8)),Q8+S8,"")</f>
        <v/>
      </c>
      <c r="V8" s="41" t="str">
        <f t="shared" si="4"/>
        <v/>
      </c>
      <c r="W8" s="42" t="str">
        <f t="shared" si="2"/>
        <v/>
      </c>
      <c r="X8" s="43"/>
      <c r="Y8" s="43"/>
      <c r="Z8" s="43"/>
    </row>
    <row r="9" spans="1:26" ht="19.5" customHeight="1">
      <c r="A9" s="44" t="str">
        <f t="shared" si="3"/>
        <v/>
      </c>
      <c r="B9" s="31"/>
      <c r="C9" s="37"/>
      <c r="D9" s="33"/>
      <c r="E9" s="34"/>
      <c r="F9" s="45"/>
      <c r="G9" s="36"/>
      <c r="H9" s="36"/>
      <c r="I9" s="37"/>
      <c r="J9" s="38"/>
      <c r="K9" s="38"/>
      <c r="L9" s="38"/>
      <c r="M9" s="38"/>
      <c r="N9" s="38"/>
      <c r="O9" s="38"/>
      <c r="P9" s="39">
        <f t="shared" si="0"/>
        <v>0</v>
      </c>
      <c r="Q9" s="40"/>
      <c r="R9" s="40"/>
      <c r="S9" s="40"/>
      <c r="T9" s="40"/>
      <c r="U9" s="41" t="str">
        <f t="shared" ref="U9:V9" si="5">IF(OR(ISNUMBER(Q9),ISNUMBER(S9)),Q9+S9,"")</f>
        <v/>
      </c>
      <c r="V9" s="41" t="str">
        <f t="shared" si="5"/>
        <v/>
      </c>
      <c r="W9" s="42" t="str">
        <f t="shared" si="2"/>
        <v/>
      </c>
      <c r="X9" s="43"/>
      <c r="Y9" s="43"/>
      <c r="Z9" s="43"/>
    </row>
    <row r="10" spans="1:26" ht="19.5" customHeight="1">
      <c r="A10" s="44" t="str">
        <f t="shared" si="3"/>
        <v/>
      </c>
      <c r="B10" s="31"/>
      <c r="C10" s="46"/>
      <c r="D10" s="33"/>
      <c r="E10" s="34"/>
      <c r="F10" s="45"/>
      <c r="G10" s="46"/>
      <c r="H10" s="46"/>
      <c r="I10" s="37"/>
      <c r="J10" s="38"/>
      <c r="K10" s="38"/>
      <c r="L10" s="38"/>
      <c r="M10" s="38"/>
      <c r="N10" s="38"/>
      <c r="O10" s="38"/>
      <c r="P10" s="39">
        <f t="shared" si="0"/>
        <v>0</v>
      </c>
      <c r="Q10" s="40"/>
      <c r="R10" s="40"/>
      <c r="S10" s="40"/>
      <c r="T10" s="40"/>
      <c r="U10" s="41" t="str">
        <f t="shared" ref="U10:V10" si="6">IF(OR(ISNUMBER(Q10),ISNUMBER(S10)),Q10+S10,"")</f>
        <v/>
      </c>
      <c r="V10" s="41" t="str">
        <f t="shared" si="6"/>
        <v/>
      </c>
      <c r="W10" s="42" t="str">
        <f t="shared" si="2"/>
        <v/>
      </c>
      <c r="X10" s="43"/>
      <c r="Y10" s="43"/>
      <c r="Z10" s="43"/>
    </row>
    <row r="11" spans="1:26" ht="19.5" customHeight="1">
      <c r="A11" s="44" t="str">
        <f t="shared" si="3"/>
        <v/>
      </c>
      <c r="B11" s="31"/>
      <c r="C11" s="47"/>
      <c r="D11" s="33"/>
      <c r="E11" s="34"/>
      <c r="F11" s="45"/>
      <c r="G11" s="36"/>
      <c r="H11" s="36"/>
      <c r="I11" s="37"/>
      <c r="J11" s="38"/>
      <c r="K11" s="38"/>
      <c r="L11" s="38"/>
      <c r="M11" s="38"/>
      <c r="N11" s="38"/>
      <c r="O11" s="38"/>
      <c r="P11" s="39">
        <f t="shared" si="0"/>
        <v>0</v>
      </c>
      <c r="Q11" s="40"/>
      <c r="R11" s="40"/>
      <c r="S11" s="40"/>
      <c r="T11" s="40"/>
      <c r="U11" s="41" t="str">
        <f t="shared" ref="U11:V11" si="7">IF(OR(ISNUMBER(Q11),ISNUMBER(S11)),Q11+S11,"")</f>
        <v/>
      </c>
      <c r="V11" s="41" t="str">
        <f t="shared" si="7"/>
        <v/>
      </c>
      <c r="W11" s="42" t="str">
        <f t="shared" si="2"/>
        <v/>
      </c>
      <c r="X11" s="43"/>
      <c r="Y11" s="43"/>
      <c r="Z11" s="43"/>
    </row>
    <row r="12" spans="1:26" ht="19.5" customHeight="1">
      <c r="A12" s="44" t="str">
        <f t="shared" si="3"/>
        <v/>
      </c>
      <c r="B12" s="31"/>
      <c r="C12" s="37"/>
      <c r="D12" s="33"/>
      <c r="E12" s="34"/>
      <c r="F12" s="45"/>
      <c r="G12" s="36"/>
      <c r="H12" s="36"/>
      <c r="I12" s="37"/>
      <c r="J12" s="38"/>
      <c r="K12" s="38"/>
      <c r="L12" s="38"/>
      <c r="M12" s="38"/>
      <c r="N12" s="38"/>
      <c r="O12" s="38"/>
      <c r="P12" s="39">
        <f t="shared" si="0"/>
        <v>0</v>
      </c>
      <c r="Q12" s="40"/>
      <c r="R12" s="40"/>
      <c r="S12" s="40"/>
      <c r="T12" s="40"/>
      <c r="U12" s="41" t="str">
        <f t="shared" ref="U12:V12" si="8">IF(OR(ISNUMBER(Q12),ISNUMBER(S12)),Q12+S12,"")</f>
        <v/>
      </c>
      <c r="V12" s="41" t="str">
        <f t="shared" si="8"/>
        <v/>
      </c>
      <c r="W12" s="42" t="str">
        <f t="shared" si="2"/>
        <v/>
      </c>
      <c r="X12" s="43"/>
      <c r="Y12" s="43"/>
      <c r="Z12" s="43"/>
    </row>
    <row r="13" spans="1:26" ht="19.5" customHeight="1">
      <c r="A13" s="44" t="str">
        <f t="shared" si="3"/>
        <v/>
      </c>
      <c r="B13" s="31"/>
      <c r="C13" s="46"/>
      <c r="D13" s="33"/>
      <c r="E13" s="34"/>
      <c r="F13" s="45"/>
      <c r="G13" s="46"/>
      <c r="H13" s="46"/>
      <c r="I13" s="37"/>
      <c r="J13" s="38"/>
      <c r="K13" s="38"/>
      <c r="L13" s="38"/>
      <c r="M13" s="38"/>
      <c r="N13" s="38"/>
      <c r="O13" s="38"/>
      <c r="P13" s="39">
        <f t="shared" si="0"/>
        <v>0</v>
      </c>
      <c r="Q13" s="40"/>
      <c r="R13" s="40"/>
      <c r="S13" s="40"/>
      <c r="T13" s="40"/>
      <c r="U13" s="41" t="str">
        <f t="shared" ref="U13:V13" si="9">IF(OR(ISNUMBER(Q13),ISNUMBER(S13)),Q13+S13,"")</f>
        <v/>
      </c>
      <c r="V13" s="41" t="str">
        <f t="shared" si="9"/>
        <v/>
      </c>
      <c r="W13" s="42" t="str">
        <f t="shared" si="2"/>
        <v/>
      </c>
      <c r="X13" s="43"/>
      <c r="Y13" s="43"/>
      <c r="Z13" s="43"/>
    </row>
    <row r="14" spans="1:26" ht="19.5" customHeight="1">
      <c r="A14" s="44" t="str">
        <f t="shared" si="3"/>
        <v/>
      </c>
      <c r="B14" s="48"/>
      <c r="C14" s="49"/>
      <c r="D14" s="50"/>
      <c r="E14" s="51"/>
      <c r="F14" s="52"/>
      <c r="G14" s="49"/>
      <c r="H14" s="49"/>
      <c r="I14" s="53"/>
      <c r="J14" s="38"/>
      <c r="K14" s="38"/>
      <c r="L14" s="38"/>
      <c r="M14" s="38"/>
      <c r="N14" s="38"/>
      <c r="O14" s="38"/>
      <c r="P14" s="39">
        <f t="shared" si="0"/>
        <v>0</v>
      </c>
      <c r="Q14" s="40"/>
      <c r="R14" s="40"/>
      <c r="S14" s="40"/>
      <c r="T14" s="40"/>
      <c r="U14" s="41" t="str">
        <f t="shared" ref="U14:V14" si="10">IF(OR(ISNUMBER(Q14),ISNUMBER(S14)),Q14+S14,"")</f>
        <v/>
      </c>
      <c r="V14" s="41" t="str">
        <f t="shared" si="10"/>
        <v/>
      </c>
      <c r="W14" s="42" t="str">
        <f t="shared" si="2"/>
        <v/>
      </c>
      <c r="X14" s="43"/>
      <c r="Y14" s="43"/>
      <c r="Z14" s="43"/>
    </row>
    <row r="15" spans="1:26" ht="19.5" customHeight="1">
      <c r="A15" s="44" t="str">
        <f t="shared" si="3"/>
        <v/>
      </c>
      <c r="B15" s="48"/>
      <c r="C15" s="53"/>
      <c r="D15" s="50"/>
      <c r="E15" s="51"/>
      <c r="F15" s="52"/>
      <c r="G15" s="54"/>
      <c r="H15" s="54"/>
      <c r="I15" s="53"/>
      <c r="J15" s="38"/>
      <c r="K15" s="38"/>
      <c r="L15" s="38"/>
      <c r="M15" s="38"/>
      <c r="N15" s="38"/>
      <c r="O15" s="38"/>
      <c r="P15" s="39">
        <f t="shared" si="0"/>
        <v>0</v>
      </c>
      <c r="Q15" s="40"/>
      <c r="R15" s="40"/>
      <c r="S15" s="40"/>
      <c r="T15" s="40"/>
      <c r="U15" s="41" t="str">
        <f t="shared" ref="U15:V15" si="11">IF(OR(ISNUMBER(Q15),ISNUMBER(S15)),Q15+S15,"")</f>
        <v/>
      </c>
      <c r="V15" s="41" t="str">
        <f t="shared" si="11"/>
        <v/>
      </c>
      <c r="W15" s="42" t="str">
        <f t="shared" si="2"/>
        <v/>
      </c>
      <c r="X15" s="43"/>
      <c r="Y15" s="43"/>
      <c r="Z15" s="43"/>
    </row>
    <row r="16" spans="1:26" ht="19.5" customHeight="1">
      <c r="A16" s="44" t="str">
        <f t="shared" si="3"/>
        <v/>
      </c>
      <c r="B16" s="31"/>
      <c r="C16" s="37"/>
      <c r="D16" s="33"/>
      <c r="E16" s="34"/>
      <c r="F16" s="45"/>
      <c r="G16" s="37"/>
      <c r="H16" s="37"/>
      <c r="I16" s="37"/>
      <c r="J16" s="38"/>
      <c r="K16" s="38"/>
      <c r="L16" s="38"/>
      <c r="M16" s="38"/>
      <c r="N16" s="38"/>
      <c r="O16" s="38"/>
      <c r="P16" s="39">
        <f t="shared" si="0"/>
        <v>0</v>
      </c>
      <c r="Q16" s="40"/>
      <c r="R16" s="40"/>
      <c r="S16" s="40"/>
      <c r="T16" s="40"/>
      <c r="U16" s="41" t="str">
        <f t="shared" ref="U16:V16" si="12">IF(OR(ISNUMBER(Q16),ISNUMBER(S16)),Q16+S16,"")</f>
        <v/>
      </c>
      <c r="V16" s="41" t="str">
        <f t="shared" si="12"/>
        <v/>
      </c>
      <c r="W16" s="42" t="str">
        <f t="shared" si="2"/>
        <v/>
      </c>
      <c r="X16" s="43"/>
      <c r="Y16" s="43"/>
      <c r="Z16" s="43"/>
    </row>
    <row r="17" spans="1:26" ht="19.5" customHeight="1">
      <c r="A17" s="44" t="str">
        <f t="shared" si="3"/>
        <v/>
      </c>
      <c r="B17" s="31"/>
      <c r="C17" s="37"/>
      <c r="D17" s="33"/>
      <c r="E17" s="34"/>
      <c r="F17" s="45"/>
      <c r="G17" s="37"/>
      <c r="H17" s="37"/>
      <c r="I17" s="37"/>
      <c r="J17" s="38"/>
      <c r="K17" s="38"/>
      <c r="L17" s="38"/>
      <c r="M17" s="38"/>
      <c r="N17" s="38"/>
      <c r="O17" s="38"/>
      <c r="P17" s="39">
        <f t="shared" si="0"/>
        <v>0</v>
      </c>
      <c r="Q17" s="40"/>
      <c r="R17" s="40"/>
      <c r="S17" s="40"/>
      <c r="T17" s="40"/>
      <c r="U17" s="41" t="str">
        <f t="shared" ref="U17:V17" si="13">IF(OR(ISNUMBER(Q17),ISNUMBER(S17)),Q17+S17,"")</f>
        <v/>
      </c>
      <c r="V17" s="41" t="str">
        <f t="shared" si="13"/>
        <v/>
      </c>
      <c r="W17" s="42" t="str">
        <f t="shared" si="2"/>
        <v/>
      </c>
      <c r="X17" s="43"/>
      <c r="Y17" s="43"/>
      <c r="Z17" s="43"/>
    </row>
    <row r="18" spans="1:26" ht="19.5" customHeight="1">
      <c r="A18" s="44" t="str">
        <f t="shared" si="3"/>
        <v/>
      </c>
      <c r="B18" s="31"/>
      <c r="C18" s="37"/>
      <c r="D18" s="33"/>
      <c r="E18" s="34"/>
      <c r="F18" s="45"/>
      <c r="G18" s="36"/>
      <c r="H18" s="36"/>
      <c r="I18" s="37"/>
      <c r="J18" s="38"/>
      <c r="K18" s="38"/>
      <c r="L18" s="38"/>
      <c r="M18" s="38"/>
      <c r="N18" s="38"/>
      <c r="O18" s="38"/>
      <c r="P18" s="39">
        <f t="shared" si="0"/>
        <v>0</v>
      </c>
      <c r="Q18" s="40"/>
      <c r="R18" s="40"/>
      <c r="S18" s="40"/>
      <c r="T18" s="40"/>
      <c r="U18" s="41" t="str">
        <f t="shared" ref="U18:V18" si="14">IF(OR(ISNUMBER(Q18),ISNUMBER(S18)),Q18+S18,"")</f>
        <v/>
      </c>
      <c r="V18" s="41" t="str">
        <f t="shared" si="14"/>
        <v/>
      </c>
      <c r="W18" s="42" t="str">
        <f t="shared" si="2"/>
        <v/>
      </c>
      <c r="X18" s="43"/>
      <c r="Y18" s="43"/>
      <c r="Z18" s="43"/>
    </row>
    <row r="19" spans="1:26" ht="19.5" customHeight="1">
      <c r="A19" s="44" t="str">
        <f t="shared" si="3"/>
        <v/>
      </c>
      <c r="B19" s="31"/>
      <c r="C19" s="46"/>
      <c r="D19" s="33"/>
      <c r="E19" s="34"/>
      <c r="F19" s="45"/>
      <c r="G19" s="46"/>
      <c r="H19" s="46"/>
      <c r="I19" s="37"/>
      <c r="J19" s="38"/>
      <c r="K19" s="38"/>
      <c r="L19" s="38"/>
      <c r="M19" s="38"/>
      <c r="N19" s="38"/>
      <c r="O19" s="38"/>
      <c r="P19" s="39">
        <f t="shared" si="0"/>
        <v>0</v>
      </c>
      <c r="Q19" s="40"/>
      <c r="R19" s="40"/>
      <c r="S19" s="40"/>
      <c r="T19" s="40"/>
      <c r="U19" s="41" t="str">
        <f t="shared" ref="U19:V19" si="15">IF(OR(ISNUMBER(Q19),ISNUMBER(S19)),Q19+S19,"")</f>
        <v/>
      </c>
      <c r="V19" s="41" t="str">
        <f t="shared" si="15"/>
        <v/>
      </c>
      <c r="W19" s="42" t="str">
        <f t="shared" si="2"/>
        <v/>
      </c>
      <c r="X19" s="43"/>
      <c r="Y19" s="43"/>
      <c r="Z19" s="43"/>
    </row>
    <row r="20" spans="1:26" ht="19.5" customHeight="1">
      <c r="A20" s="44" t="str">
        <f t="shared" si="3"/>
        <v/>
      </c>
      <c r="B20" s="31"/>
      <c r="C20" s="32"/>
      <c r="D20" s="33"/>
      <c r="E20" s="34"/>
      <c r="F20" s="35"/>
      <c r="G20" s="36"/>
      <c r="H20" s="36"/>
      <c r="I20" s="37"/>
      <c r="J20" s="38"/>
      <c r="K20" s="38"/>
      <c r="L20" s="38"/>
      <c r="M20" s="38"/>
      <c r="N20" s="38"/>
      <c r="O20" s="38"/>
      <c r="P20" s="39">
        <f t="shared" si="0"/>
        <v>0</v>
      </c>
      <c r="Q20" s="40"/>
      <c r="R20" s="40"/>
      <c r="S20" s="40"/>
      <c r="T20" s="40"/>
      <c r="U20" s="41" t="str">
        <f t="shared" ref="U20:V20" si="16">IF(OR(ISNUMBER(Q20),ISNUMBER(S20)),Q20+S20,"")</f>
        <v/>
      </c>
      <c r="V20" s="41" t="str">
        <f t="shared" si="16"/>
        <v/>
      </c>
      <c r="W20" s="42" t="str">
        <f t="shared" si="2"/>
        <v/>
      </c>
      <c r="X20" s="43"/>
      <c r="Y20" s="43"/>
      <c r="Z20" s="43"/>
    </row>
    <row r="21" spans="1:26" ht="19.5" customHeight="1">
      <c r="A21" s="44" t="str">
        <f t="shared" si="3"/>
        <v/>
      </c>
      <c r="B21" s="31"/>
      <c r="C21" s="32"/>
      <c r="D21" s="33"/>
      <c r="E21" s="34"/>
      <c r="F21" s="35"/>
      <c r="G21" s="36"/>
      <c r="H21" s="36"/>
      <c r="I21" s="37"/>
      <c r="J21" s="38"/>
      <c r="K21" s="38"/>
      <c r="L21" s="38"/>
      <c r="M21" s="38"/>
      <c r="N21" s="38"/>
      <c r="O21" s="38"/>
      <c r="P21" s="39">
        <f t="shared" si="0"/>
        <v>0</v>
      </c>
      <c r="Q21" s="40"/>
      <c r="R21" s="40"/>
      <c r="S21" s="40"/>
      <c r="T21" s="40"/>
      <c r="U21" s="41" t="str">
        <f t="shared" ref="U21:V21" si="17">IF(OR(ISNUMBER(Q21),ISNUMBER(S21)),Q21+S21,"")</f>
        <v/>
      </c>
      <c r="V21" s="41" t="str">
        <f t="shared" si="17"/>
        <v/>
      </c>
      <c r="W21" s="42" t="str">
        <f t="shared" si="2"/>
        <v/>
      </c>
      <c r="X21" s="43"/>
      <c r="Y21" s="43"/>
      <c r="Z21" s="43"/>
    </row>
    <row r="22" spans="1:26" ht="19.5" customHeight="1">
      <c r="A22" s="44" t="str">
        <f t="shared" si="3"/>
        <v/>
      </c>
      <c r="B22" s="31"/>
      <c r="C22" s="37"/>
      <c r="D22" s="33"/>
      <c r="E22" s="34"/>
      <c r="F22" s="45"/>
      <c r="G22" s="36"/>
      <c r="H22" s="36"/>
      <c r="I22" s="37"/>
      <c r="J22" s="38"/>
      <c r="K22" s="38"/>
      <c r="L22" s="38"/>
      <c r="M22" s="38"/>
      <c r="N22" s="38"/>
      <c r="O22" s="38"/>
      <c r="P22" s="39">
        <f t="shared" si="0"/>
        <v>0</v>
      </c>
      <c r="Q22" s="40"/>
      <c r="R22" s="40"/>
      <c r="S22" s="40"/>
      <c r="T22" s="40"/>
      <c r="U22" s="41" t="str">
        <f t="shared" ref="U22:V22" si="18">IF(OR(ISNUMBER(Q22),ISNUMBER(S22)),Q22+S22,"")</f>
        <v/>
      </c>
      <c r="V22" s="41" t="str">
        <f t="shared" si="18"/>
        <v/>
      </c>
      <c r="W22" s="42" t="str">
        <f t="shared" si="2"/>
        <v/>
      </c>
      <c r="X22" s="43"/>
      <c r="Y22" s="43"/>
      <c r="Z22" s="43"/>
    </row>
    <row r="23" spans="1:26" ht="19.5" customHeight="1">
      <c r="A23" s="44" t="str">
        <f t="shared" si="3"/>
        <v/>
      </c>
      <c r="B23" s="48"/>
      <c r="C23" s="53"/>
      <c r="D23" s="50"/>
      <c r="E23" s="51"/>
      <c r="F23" s="52"/>
      <c r="G23" s="54"/>
      <c r="H23" s="54"/>
      <c r="I23" s="53"/>
      <c r="J23" s="38"/>
      <c r="K23" s="38"/>
      <c r="L23" s="38"/>
      <c r="M23" s="38"/>
      <c r="N23" s="38"/>
      <c r="O23" s="38"/>
      <c r="P23" s="39">
        <f t="shared" si="0"/>
        <v>0</v>
      </c>
      <c r="Q23" s="40"/>
      <c r="R23" s="40"/>
      <c r="S23" s="40"/>
      <c r="T23" s="40"/>
      <c r="U23" s="41" t="str">
        <f t="shared" ref="U23:V23" si="19">IF(OR(ISNUMBER(Q23),ISNUMBER(S23)),Q23+S23,"")</f>
        <v/>
      </c>
      <c r="V23" s="41" t="str">
        <f t="shared" si="19"/>
        <v/>
      </c>
      <c r="W23" s="42" t="str">
        <f t="shared" si="2"/>
        <v/>
      </c>
      <c r="X23" s="43"/>
      <c r="Y23" s="43"/>
      <c r="Z23" s="43"/>
    </row>
    <row r="24" spans="1:26" ht="19.5" customHeight="1">
      <c r="A24" s="44" t="str">
        <f t="shared" si="3"/>
        <v/>
      </c>
      <c r="B24" s="31"/>
      <c r="C24" s="46"/>
      <c r="D24" s="33"/>
      <c r="E24" s="34"/>
      <c r="F24" s="45"/>
      <c r="G24" s="46"/>
      <c r="H24" s="46"/>
      <c r="I24" s="37"/>
      <c r="J24" s="38"/>
      <c r="K24" s="38"/>
      <c r="L24" s="38"/>
      <c r="M24" s="38"/>
      <c r="N24" s="38"/>
      <c r="O24" s="38"/>
      <c r="P24" s="39">
        <f t="shared" si="0"/>
        <v>0</v>
      </c>
      <c r="Q24" s="40"/>
      <c r="R24" s="40"/>
      <c r="S24" s="40"/>
      <c r="T24" s="40"/>
      <c r="U24" s="41" t="str">
        <f t="shared" ref="U24:V24" si="20">IF(OR(ISNUMBER(Q24),ISNUMBER(S24)),Q24+S24,"")</f>
        <v/>
      </c>
      <c r="V24" s="41" t="str">
        <f t="shared" si="20"/>
        <v/>
      </c>
      <c r="W24" s="42" t="str">
        <f t="shared" si="2"/>
        <v/>
      </c>
      <c r="X24" s="43"/>
      <c r="Y24" s="43"/>
      <c r="Z24" s="43"/>
    </row>
    <row r="25" spans="1:26" ht="19.5" customHeight="1">
      <c r="A25" s="44" t="str">
        <f t="shared" si="3"/>
        <v/>
      </c>
      <c r="B25" s="31"/>
      <c r="C25" s="37"/>
      <c r="D25" s="33"/>
      <c r="E25" s="34"/>
      <c r="F25" s="45"/>
      <c r="G25" s="36"/>
      <c r="H25" s="36"/>
      <c r="I25" s="37"/>
      <c r="J25" s="38"/>
      <c r="K25" s="38"/>
      <c r="L25" s="38"/>
      <c r="M25" s="38"/>
      <c r="N25" s="38"/>
      <c r="O25" s="38"/>
      <c r="P25" s="39">
        <f t="shared" si="0"/>
        <v>0</v>
      </c>
      <c r="Q25" s="40"/>
      <c r="R25" s="40"/>
      <c r="S25" s="40"/>
      <c r="T25" s="40"/>
      <c r="U25" s="41" t="str">
        <f t="shared" ref="U25:V25" si="21">IF(OR(ISNUMBER(Q25),ISNUMBER(S25)),Q25+S25,"")</f>
        <v/>
      </c>
      <c r="V25" s="41" t="str">
        <f t="shared" si="21"/>
        <v/>
      </c>
      <c r="W25" s="42" t="str">
        <f t="shared" si="2"/>
        <v/>
      </c>
      <c r="X25" s="43"/>
      <c r="Y25" s="43"/>
      <c r="Z25" s="43"/>
    </row>
    <row r="26" spans="1:26" ht="19.5" customHeight="1">
      <c r="A26" s="44" t="str">
        <f t="shared" si="3"/>
        <v/>
      </c>
      <c r="B26" s="31"/>
      <c r="C26" s="32"/>
      <c r="D26" s="33"/>
      <c r="E26" s="34"/>
      <c r="F26" s="35"/>
      <c r="G26" s="36"/>
      <c r="H26" s="36"/>
      <c r="I26" s="37"/>
      <c r="J26" s="38"/>
      <c r="K26" s="38"/>
      <c r="L26" s="38"/>
      <c r="M26" s="38"/>
      <c r="N26" s="38"/>
      <c r="O26" s="38"/>
      <c r="P26" s="39">
        <f t="shared" si="0"/>
        <v>0</v>
      </c>
      <c r="Q26" s="40"/>
      <c r="R26" s="40"/>
      <c r="S26" s="40"/>
      <c r="T26" s="40"/>
      <c r="U26" s="41" t="str">
        <f t="shared" ref="U26:V26" si="22">IF(OR(ISNUMBER(Q26),ISNUMBER(S26)),Q26+S26,"")</f>
        <v/>
      </c>
      <c r="V26" s="41" t="str">
        <f t="shared" si="22"/>
        <v/>
      </c>
      <c r="W26" s="42" t="str">
        <f t="shared" si="2"/>
        <v/>
      </c>
      <c r="X26" s="43"/>
      <c r="Y26" s="43"/>
      <c r="Z26" s="43"/>
    </row>
    <row r="27" spans="1:26" ht="19.5" customHeight="1">
      <c r="A27" s="44" t="str">
        <f t="shared" si="3"/>
        <v/>
      </c>
      <c r="B27" s="31"/>
      <c r="C27" s="32"/>
      <c r="D27" s="33"/>
      <c r="E27" s="34"/>
      <c r="F27" s="35"/>
      <c r="G27" s="36"/>
      <c r="H27" s="36"/>
      <c r="I27" s="37"/>
      <c r="J27" s="38"/>
      <c r="K27" s="38"/>
      <c r="L27" s="38"/>
      <c r="M27" s="38"/>
      <c r="N27" s="38"/>
      <c r="O27" s="38"/>
      <c r="P27" s="39">
        <f t="shared" si="0"/>
        <v>0</v>
      </c>
      <c r="Q27" s="40"/>
      <c r="R27" s="40"/>
      <c r="S27" s="40"/>
      <c r="T27" s="40"/>
      <c r="U27" s="41" t="str">
        <f t="shared" ref="U27:V27" si="23">IF(OR(ISNUMBER(Q27),ISNUMBER(S27)),Q27+S27,"")</f>
        <v/>
      </c>
      <c r="V27" s="41" t="str">
        <f t="shared" si="23"/>
        <v/>
      </c>
      <c r="W27" s="42" t="str">
        <f t="shared" si="2"/>
        <v/>
      </c>
      <c r="X27" s="43"/>
      <c r="Y27" s="43"/>
      <c r="Z27" s="43"/>
    </row>
    <row r="28" spans="1:26" ht="19.5" customHeight="1">
      <c r="A28" s="44" t="str">
        <f t="shared" si="3"/>
        <v/>
      </c>
      <c r="B28" s="31"/>
      <c r="C28" s="37"/>
      <c r="D28" s="33"/>
      <c r="E28" s="34"/>
      <c r="F28" s="45"/>
      <c r="G28" s="36"/>
      <c r="H28" s="36"/>
      <c r="I28" s="37"/>
      <c r="J28" s="38"/>
      <c r="K28" s="38"/>
      <c r="L28" s="38"/>
      <c r="M28" s="38"/>
      <c r="N28" s="38"/>
      <c r="O28" s="38"/>
      <c r="P28" s="39">
        <f t="shared" si="0"/>
        <v>0</v>
      </c>
      <c r="Q28" s="40"/>
      <c r="R28" s="40"/>
      <c r="S28" s="40"/>
      <c r="T28" s="40"/>
      <c r="U28" s="41" t="str">
        <f t="shared" ref="U28:V28" si="24">IF(OR(ISNUMBER(Q28),ISNUMBER(S28)),Q28+S28,"")</f>
        <v/>
      </c>
      <c r="V28" s="41" t="str">
        <f t="shared" si="24"/>
        <v/>
      </c>
      <c r="W28" s="42" t="str">
        <f t="shared" si="2"/>
        <v/>
      </c>
      <c r="X28" s="43"/>
      <c r="Y28" s="43"/>
      <c r="Z28" s="43"/>
    </row>
    <row r="29" spans="1:26" ht="19.5" customHeight="1">
      <c r="A29" s="44" t="str">
        <f t="shared" si="3"/>
        <v/>
      </c>
      <c r="B29" s="31"/>
      <c r="C29" s="37"/>
      <c r="D29" s="33"/>
      <c r="E29" s="34"/>
      <c r="F29" s="45"/>
      <c r="G29" s="36"/>
      <c r="H29" s="36"/>
      <c r="I29" s="37"/>
      <c r="J29" s="38"/>
      <c r="K29" s="38"/>
      <c r="L29" s="38"/>
      <c r="M29" s="38"/>
      <c r="N29" s="38"/>
      <c r="O29" s="38"/>
      <c r="P29" s="39">
        <f t="shared" si="0"/>
        <v>0</v>
      </c>
      <c r="Q29" s="40"/>
      <c r="R29" s="40"/>
      <c r="S29" s="40"/>
      <c r="T29" s="40"/>
      <c r="U29" s="41" t="str">
        <f t="shared" ref="U29:V29" si="25">IF(OR(ISNUMBER(Q29),ISNUMBER(S29)),Q29+S29,"")</f>
        <v/>
      </c>
      <c r="V29" s="41" t="str">
        <f t="shared" si="25"/>
        <v/>
      </c>
      <c r="W29" s="42" t="str">
        <f t="shared" si="2"/>
        <v/>
      </c>
      <c r="X29" s="43"/>
      <c r="Y29" s="43"/>
      <c r="Z29" s="43"/>
    </row>
    <row r="30" spans="1:26" ht="19.5" customHeight="1">
      <c r="A30" s="44" t="str">
        <f t="shared" si="3"/>
        <v/>
      </c>
      <c r="B30" s="31"/>
      <c r="C30" s="32"/>
      <c r="D30" s="33"/>
      <c r="E30" s="34"/>
      <c r="F30" s="35"/>
      <c r="G30" s="36"/>
      <c r="H30" s="36"/>
      <c r="I30" s="37"/>
      <c r="J30" s="38"/>
      <c r="K30" s="38"/>
      <c r="L30" s="38"/>
      <c r="M30" s="38"/>
      <c r="N30" s="38"/>
      <c r="O30" s="38"/>
      <c r="P30" s="39">
        <f t="shared" si="0"/>
        <v>0</v>
      </c>
      <c r="Q30" s="40"/>
      <c r="R30" s="40"/>
      <c r="S30" s="40"/>
      <c r="T30" s="40"/>
      <c r="U30" s="41" t="str">
        <f t="shared" ref="U30:V30" si="26">IF(OR(ISNUMBER(Q30),ISNUMBER(S30)),Q30+S30,"")</f>
        <v/>
      </c>
      <c r="V30" s="41" t="str">
        <f t="shared" si="26"/>
        <v/>
      </c>
      <c r="W30" s="42" t="str">
        <f t="shared" si="2"/>
        <v/>
      </c>
      <c r="X30" s="43"/>
      <c r="Y30" s="43"/>
      <c r="Z30" s="43"/>
    </row>
    <row r="31" spans="1:26" ht="19.5" customHeight="1">
      <c r="A31" s="44" t="str">
        <f t="shared" si="3"/>
        <v/>
      </c>
      <c r="B31" s="48"/>
      <c r="C31" s="53"/>
      <c r="D31" s="50"/>
      <c r="E31" s="51"/>
      <c r="F31" s="52"/>
      <c r="G31" s="54"/>
      <c r="H31" s="54"/>
      <c r="I31" s="53"/>
      <c r="J31" s="38"/>
      <c r="K31" s="38"/>
      <c r="L31" s="38"/>
      <c r="M31" s="38"/>
      <c r="N31" s="38"/>
      <c r="O31" s="38"/>
      <c r="P31" s="39">
        <f t="shared" si="0"/>
        <v>0</v>
      </c>
      <c r="Q31" s="40"/>
      <c r="R31" s="40"/>
      <c r="S31" s="40"/>
      <c r="T31" s="40"/>
      <c r="U31" s="41" t="str">
        <f t="shared" ref="U31:V31" si="27">IF(OR(ISNUMBER(Q31),ISNUMBER(S31)),Q31+S31,"")</f>
        <v/>
      </c>
      <c r="V31" s="41" t="str">
        <f t="shared" si="27"/>
        <v/>
      </c>
      <c r="W31" s="42" t="str">
        <f t="shared" si="2"/>
        <v/>
      </c>
      <c r="X31" s="43"/>
      <c r="Y31" s="43"/>
      <c r="Z31" s="43"/>
    </row>
    <row r="32" spans="1:26" ht="19.5" customHeight="1">
      <c r="A32" s="44" t="str">
        <f t="shared" si="3"/>
        <v/>
      </c>
      <c r="B32" s="55"/>
      <c r="C32" s="56"/>
      <c r="D32" s="57"/>
      <c r="E32" s="58"/>
      <c r="F32" s="59"/>
      <c r="G32" s="58"/>
      <c r="H32" s="58"/>
      <c r="I32" s="58"/>
      <c r="J32" s="38"/>
      <c r="K32" s="38"/>
      <c r="L32" s="38"/>
      <c r="M32" s="38"/>
      <c r="N32" s="38"/>
      <c r="O32" s="38"/>
      <c r="P32" s="39">
        <f t="shared" si="0"/>
        <v>0</v>
      </c>
      <c r="Q32" s="40"/>
      <c r="R32" s="40"/>
      <c r="S32" s="40"/>
      <c r="T32" s="40"/>
      <c r="U32" s="41" t="str">
        <f t="shared" ref="U32:V32" si="28">IF(OR(ISNUMBER(Q32),ISNUMBER(S32)),Q32+S32,"")</f>
        <v/>
      </c>
      <c r="V32" s="41" t="str">
        <f t="shared" si="28"/>
        <v/>
      </c>
      <c r="W32" s="42" t="str">
        <f t="shared" si="2"/>
        <v/>
      </c>
      <c r="X32" s="43"/>
      <c r="Y32" s="43"/>
      <c r="Z32" s="43"/>
    </row>
    <row r="33" spans="1:26" ht="19.5" customHeight="1">
      <c r="A33" s="44" t="str">
        <f t="shared" si="3"/>
        <v/>
      </c>
      <c r="B33" s="55"/>
      <c r="C33" s="56"/>
      <c r="D33" s="57"/>
      <c r="E33" s="58"/>
      <c r="F33" s="59"/>
      <c r="G33" s="58"/>
      <c r="H33" s="58"/>
      <c r="I33" s="58"/>
      <c r="J33" s="38"/>
      <c r="K33" s="38"/>
      <c r="L33" s="38"/>
      <c r="M33" s="38"/>
      <c r="N33" s="38"/>
      <c r="O33" s="38"/>
      <c r="P33" s="39">
        <f t="shared" si="0"/>
        <v>0</v>
      </c>
      <c r="Q33" s="40"/>
      <c r="R33" s="40"/>
      <c r="S33" s="40"/>
      <c r="T33" s="40"/>
      <c r="U33" s="41" t="str">
        <f t="shared" ref="U33:V33" si="29">IF(OR(ISNUMBER(Q33),ISNUMBER(S33)),Q33+S33,"")</f>
        <v/>
      </c>
      <c r="V33" s="41" t="str">
        <f t="shared" si="29"/>
        <v/>
      </c>
      <c r="W33" s="42" t="str">
        <f t="shared" si="2"/>
        <v/>
      </c>
      <c r="X33" s="43"/>
      <c r="Y33" s="43"/>
      <c r="Z33" s="43"/>
    </row>
    <row r="34" spans="1:26" ht="19.5" customHeight="1">
      <c r="A34" s="44" t="str">
        <f t="shared" si="3"/>
        <v/>
      </c>
      <c r="B34" s="55"/>
      <c r="C34" s="56"/>
      <c r="D34" s="57"/>
      <c r="E34" s="58"/>
      <c r="F34" s="59"/>
      <c r="G34" s="58"/>
      <c r="H34" s="58"/>
      <c r="I34" s="58"/>
      <c r="J34" s="38"/>
      <c r="K34" s="38"/>
      <c r="L34" s="38"/>
      <c r="M34" s="38"/>
      <c r="N34" s="38"/>
      <c r="O34" s="38"/>
      <c r="P34" s="39">
        <f t="shared" si="0"/>
        <v>0</v>
      </c>
      <c r="Q34" s="40"/>
      <c r="R34" s="40"/>
      <c r="S34" s="40"/>
      <c r="T34" s="40"/>
      <c r="U34" s="41" t="str">
        <f t="shared" ref="U34:V34" si="30">IF(OR(ISNUMBER(Q34),ISNUMBER(S34)),Q34+S34,"")</f>
        <v/>
      </c>
      <c r="V34" s="41" t="str">
        <f t="shared" si="30"/>
        <v/>
      </c>
      <c r="W34" s="42" t="str">
        <f t="shared" si="2"/>
        <v/>
      </c>
      <c r="X34" s="43"/>
      <c r="Y34" s="43"/>
      <c r="Z34" s="43"/>
    </row>
    <row r="35" spans="1:26" ht="19.5" customHeight="1">
      <c r="A35" s="44" t="str">
        <f t="shared" si="3"/>
        <v/>
      </c>
      <c r="B35" s="60"/>
      <c r="C35" s="56"/>
      <c r="D35" s="57"/>
      <c r="E35" s="61"/>
      <c r="F35" s="62"/>
      <c r="G35" s="40"/>
      <c r="H35" s="56"/>
      <c r="I35" s="58"/>
      <c r="J35" s="38"/>
      <c r="K35" s="38"/>
      <c r="L35" s="38"/>
      <c r="M35" s="38"/>
      <c r="N35" s="38"/>
      <c r="O35" s="38"/>
      <c r="P35" s="39">
        <f t="shared" si="0"/>
        <v>0</v>
      </c>
      <c r="Q35" s="40"/>
      <c r="R35" s="40"/>
      <c r="S35" s="40"/>
      <c r="T35" s="40"/>
      <c r="U35" s="41" t="str">
        <f t="shared" ref="U35:V35" si="31">IF(OR(ISNUMBER(Q35),ISNUMBER(S35)),Q35+S35,"")</f>
        <v/>
      </c>
      <c r="V35" s="41" t="str">
        <f t="shared" si="31"/>
        <v/>
      </c>
      <c r="W35" s="42" t="str">
        <f t="shared" si="2"/>
        <v/>
      </c>
      <c r="X35" s="43"/>
      <c r="Y35" s="43"/>
      <c r="Z35" s="43"/>
    </row>
    <row r="36" spans="1:26" ht="19.5" customHeight="1">
      <c r="A36" s="44" t="str">
        <f t="shared" si="3"/>
        <v/>
      </c>
      <c r="B36" s="60"/>
      <c r="C36" s="56"/>
      <c r="D36" s="57"/>
      <c r="E36" s="61"/>
      <c r="F36" s="62"/>
      <c r="G36" s="40"/>
      <c r="H36" s="56"/>
      <c r="I36" s="58"/>
      <c r="J36" s="38"/>
      <c r="K36" s="38"/>
      <c r="L36" s="38"/>
      <c r="M36" s="38"/>
      <c r="N36" s="38"/>
      <c r="O36" s="38"/>
      <c r="P36" s="39">
        <f t="shared" si="0"/>
        <v>0</v>
      </c>
      <c r="Q36" s="40"/>
      <c r="R36" s="40"/>
      <c r="S36" s="40"/>
      <c r="T36" s="40"/>
      <c r="U36" s="41" t="str">
        <f t="shared" ref="U36:V36" si="32">IF(OR(ISNUMBER(Q36),ISNUMBER(S36)),Q36+S36,"")</f>
        <v/>
      </c>
      <c r="V36" s="41" t="str">
        <f t="shared" si="32"/>
        <v/>
      </c>
      <c r="W36" s="42" t="str">
        <f t="shared" si="2"/>
        <v/>
      </c>
      <c r="X36" s="43"/>
      <c r="Y36" s="43"/>
      <c r="Z36" s="43"/>
    </row>
    <row r="37" spans="1:26" ht="19.5" customHeight="1">
      <c r="A37" s="44" t="str">
        <f t="shared" si="3"/>
        <v/>
      </c>
      <c r="B37" s="60"/>
      <c r="C37" s="56"/>
      <c r="D37" s="57"/>
      <c r="E37" s="61"/>
      <c r="F37" s="62"/>
      <c r="G37" s="40"/>
      <c r="H37" s="56"/>
      <c r="I37" s="63"/>
      <c r="J37" s="38"/>
      <c r="K37" s="38"/>
      <c r="L37" s="38"/>
      <c r="M37" s="38"/>
      <c r="N37" s="38"/>
      <c r="O37" s="38"/>
      <c r="P37" s="39">
        <f t="shared" si="0"/>
        <v>0</v>
      </c>
      <c r="Q37" s="40"/>
      <c r="R37" s="40"/>
      <c r="S37" s="40"/>
      <c r="T37" s="40"/>
      <c r="U37" s="41" t="str">
        <f t="shared" ref="U37:V37" si="33">IF(OR(ISNUMBER(Q37),ISNUMBER(S37)),Q37+S37,"")</f>
        <v/>
      </c>
      <c r="V37" s="41" t="str">
        <f t="shared" si="33"/>
        <v/>
      </c>
      <c r="W37" s="42" t="str">
        <f t="shared" si="2"/>
        <v/>
      </c>
      <c r="X37" s="43"/>
      <c r="Y37" s="43"/>
      <c r="Z37" s="43"/>
    </row>
    <row r="38" spans="1:26" ht="19.5" customHeight="1">
      <c r="A38" s="44" t="str">
        <f t="shared" si="3"/>
        <v/>
      </c>
      <c r="B38" s="60"/>
      <c r="C38" s="56"/>
      <c r="D38" s="57"/>
      <c r="E38" s="61"/>
      <c r="F38" s="62"/>
      <c r="G38" s="40"/>
      <c r="H38" s="56"/>
      <c r="I38" s="63"/>
      <c r="J38" s="38"/>
      <c r="K38" s="38"/>
      <c r="L38" s="38"/>
      <c r="M38" s="38"/>
      <c r="N38" s="38"/>
      <c r="O38" s="38"/>
      <c r="P38" s="39">
        <f t="shared" si="0"/>
        <v>0</v>
      </c>
      <c r="Q38" s="40"/>
      <c r="R38" s="40"/>
      <c r="S38" s="40"/>
      <c r="T38" s="40"/>
      <c r="U38" s="41" t="str">
        <f t="shared" ref="U38:V38" si="34">IF(OR(ISNUMBER(Q38),ISNUMBER(S38)),Q38+S38,"")</f>
        <v/>
      </c>
      <c r="V38" s="41" t="str">
        <f t="shared" si="34"/>
        <v/>
      </c>
      <c r="W38" s="42" t="str">
        <f t="shared" si="2"/>
        <v/>
      </c>
      <c r="X38" s="43"/>
      <c r="Y38" s="43"/>
      <c r="Z38" s="43"/>
    </row>
    <row r="39" spans="1:26" ht="19.5" customHeight="1">
      <c r="A39" s="44" t="str">
        <f t="shared" si="3"/>
        <v/>
      </c>
      <c r="B39" s="60"/>
      <c r="C39" s="56"/>
      <c r="D39" s="57"/>
      <c r="E39" s="61"/>
      <c r="F39" s="62"/>
      <c r="G39" s="40"/>
      <c r="H39" s="56"/>
      <c r="I39" s="63"/>
      <c r="J39" s="38"/>
      <c r="K39" s="38"/>
      <c r="L39" s="38"/>
      <c r="M39" s="38"/>
      <c r="N39" s="38"/>
      <c r="O39" s="38"/>
      <c r="P39" s="39">
        <f t="shared" si="0"/>
        <v>0</v>
      </c>
      <c r="Q39" s="40"/>
      <c r="R39" s="40"/>
      <c r="S39" s="40"/>
      <c r="T39" s="40"/>
      <c r="U39" s="41" t="str">
        <f t="shared" ref="U39:V39" si="35">IF(OR(ISNUMBER(Q39),ISNUMBER(S39)),Q39+S39,"")</f>
        <v/>
      </c>
      <c r="V39" s="41" t="str">
        <f t="shared" si="35"/>
        <v/>
      </c>
      <c r="W39" s="42" t="str">
        <f t="shared" si="2"/>
        <v/>
      </c>
      <c r="X39" s="43"/>
      <c r="Y39" s="43"/>
      <c r="Z39" s="43"/>
    </row>
    <row r="40" spans="1:26" ht="19.5" customHeight="1">
      <c r="A40" s="44" t="str">
        <f t="shared" si="3"/>
        <v/>
      </c>
      <c r="B40" s="60"/>
      <c r="C40" s="56"/>
      <c r="D40" s="57"/>
      <c r="E40" s="61"/>
      <c r="F40" s="62"/>
      <c r="G40" s="40"/>
      <c r="H40" s="56"/>
      <c r="I40" s="63"/>
      <c r="J40" s="38"/>
      <c r="K40" s="38"/>
      <c r="L40" s="38"/>
      <c r="M40" s="38"/>
      <c r="N40" s="38"/>
      <c r="O40" s="38"/>
      <c r="P40" s="39">
        <f t="shared" si="0"/>
        <v>0</v>
      </c>
      <c r="Q40" s="40"/>
      <c r="R40" s="40"/>
      <c r="S40" s="40"/>
      <c r="T40" s="40"/>
      <c r="U40" s="41" t="str">
        <f t="shared" ref="U40:V40" si="36">IF(OR(ISNUMBER(Q40),ISNUMBER(S40)),Q40+S40,"")</f>
        <v/>
      </c>
      <c r="V40" s="41" t="str">
        <f t="shared" si="36"/>
        <v/>
      </c>
      <c r="W40" s="42" t="str">
        <f t="shared" si="2"/>
        <v/>
      </c>
      <c r="X40" s="43"/>
      <c r="Y40" s="43"/>
      <c r="Z40" s="43"/>
    </row>
    <row r="41" spans="1:26" ht="19.5" customHeight="1">
      <c r="A41" s="44" t="str">
        <f t="shared" si="3"/>
        <v/>
      </c>
      <c r="B41" s="60"/>
      <c r="C41" s="56"/>
      <c r="D41" s="57"/>
      <c r="E41" s="61"/>
      <c r="F41" s="62"/>
      <c r="G41" s="40"/>
      <c r="H41" s="56"/>
      <c r="I41" s="63"/>
      <c r="J41" s="38"/>
      <c r="K41" s="38"/>
      <c r="L41" s="38"/>
      <c r="M41" s="38"/>
      <c r="N41" s="38"/>
      <c r="O41" s="38"/>
      <c r="P41" s="39">
        <f t="shared" si="0"/>
        <v>0</v>
      </c>
      <c r="Q41" s="40"/>
      <c r="R41" s="40"/>
      <c r="S41" s="40"/>
      <c r="T41" s="40"/>
      <c r="U41" s="41" t="str">
        <f t="shared" ref="U41:V41" si="37">IF(OR(ISNUMBER(Q41),ISNUMBER(S41)),Q41+S41,"")</f>
        <v/>
      </c>
      <c r="V41" s="41" t="str">
        <f t="shared" si="37"/>
        <v/>
      </c>
      <c r="W41" s="42" t="str">
        <f t="shared" si="2"/>
        <v/>
      </c>
      <c r="X41" s="43"/>
      <c r="Y41" s="43"/>
      <c r="Z41" s="43"/>
    </row>
    <row r="42" spans="1:26" ht="19.5" customHeight="1">
      <c r="A42" s="44" t="str">
        <f t="shared" si="3"/>
        <v/>
      </c>
      <c r="B42" s="60"/>
      <c r="C42" s="56"/>
      <c r="D42" s="57"/>
      <c r="E42" s="61"/>
      <c r="F42" s="62"/>
      <c r="G42" s="40"/>
      <c r="H42" s="56"/>
      <c r="I42" s="63"/>
      <c r="J42" s="38"/>
      <c r="K42" s="38"/>
      <c r="L42" s="38"/>
      <c r="M42" s="38"/>
      <c r="N42" s="38"/>
      <c r="O42" s="38"/>
      <c r="P42" s="39">
        <f t="shared" si="0"/>
        <v>0</v>
      </c>
      <c r="Q42" s="40"/>
      <c r="R42" s="40"/>
      <c r="S42" s="40"/>
      <c r="T42" s="40"/>
      <c r="U42" s="41" t="str">
        <f t="shared" ref="U42:V42" si="38">IF(OR(ISNUMBER(Q42),ISNUMBER(S42)),Q42+S42,"")</f>
        <v/>
      </c>
      <c r="V42" s="41" t="str">
        <f t="shared" si="38"/>
        <v/>
      </c>
      <c r="W42" s="42" t="str">
        <f t="shared" si="2"/>
        <v/>
      </c>
      <c r="X42" s="43"/>
      <c r="Y42" s="43"/>
      <c r="Z42" s="43"/>
    </row>
    <row r="43" spans="1:26" ht="19.5" customHeight="1">
      <c r="A43" s="44" t="str">
        <f t="shared" si="3"/>
        <v/>
      </c>
      <c r="B43" s="60"/>
      <c r="C43" s="56"/>
      <c r="D43" s="57"/>
      <c r="E43" s="61"/>
      <c r="F43" s="62"/>
      <c r="G43" s="40"/>
      <c r="H43" s="40"/>
      <c r="I43" s="63"/>
      <c r="J43" s="38"/>
      <c r="K43" s="38"/>
      <c r="L43" s="38"/>
      <c r="M43" s="38"/>
      <c r="N43" s="38"/>
      <c r="O43" s="38"/>
      <c r="P43" s="39">
        <f t="shared" si="0"/>
        <v>0</v>
      </c>
      <c r="Q43" s="40"/>
      <c r="R43" s="40"/>
      <c r="S43" s="40"/>
      <c r="T43" s="40"/>
      <c r="U43" s="41" t="str">
        <f t="shared" ref="U43:V43" si="39">IF(OR(ISNUMBER(Q43),ISNUMBER(S43)),Q43+S43,"")</f>
        <v/>
      </c>
      <c r="V43" s="41" t="str">
        <f t="shared" si="39"/>
        <v/>
      </c>
      <c r="W43" s="42" t="str">
        <f t="shared" si="2"/>
        <v/>
      </c>
      <c r="X43" s="43"/>
      <c r="Y43" s="43"/>
      <c r="Z43" s="43"/>
    </row>
    <row r="44" spans="1:26" ht="19.5" customHeight="1">
      <c r="A44" s="44" t="str">
        <f t="shared" si="3"/>
        <v/>
      </c>
      <c r="B44" s="60"/>
      <c r="C44" s="56"/>
      <c r="D44" s="57"/>
      <c r="E44" s="61"/>
      <c r="F44" s="62"/>
      <c r="G44" s="40"/>
      <c r="H44" s="40"/>
      <c r="I44" s="63"/>
      <c r="J44" s="38"/>
      <c r="K44" s="38"/>
      <c r="L44" s="38"/>
      <c r="M44" s="38"/>
      <c r="N44" s="38"/>
      <c r="O44" s="38"/>
      <c r="P44" s="39">
        <f t="shared" si="0"/>
        <v>0</v>
      </c>
      <c r="Q44" s="40"/>
      <c r="R44" s="40"/>
      <c r="S44" s="40"/>
      <c r="T44" s="40"/>
      <c r="U44" s="41" t="str">
        <f t="shared" ref="U44:V44" si="40">IF(OR(ISNUMBER(Q44),ISNUMBER(S44)),Q44+S44,"")</f>
        <v/>
      </c>
      <c r="V44" s="41" t="str">
        <f t="shared" si="40"/>
        <v/>
      </c>
      <c r="W44" s="42" t="str">
        <f t="shared" si="2"/>
        <v/>
      </c>
      <c r="X44" s="43"/>
      <c r="Y44" s="43"/>
      <c r="Z44" s="43"/>
    </row>
    <row r="45" spans="1:26" ht="19.5" customHeight="1">
      <c r="A45" s="44" t="str">
        <f t="shared" si="3"/>
        <v/>
      </c>
      <c r="B45" s="60"/>
      <c r="C45" s="56"/>
      <c r="D45" s="57"/>
      <c r="E45" s="61"/>
      <c r="F45" s="62"/>
      <c r="G45" s="40"/>
      <c r="H45" s="40"/>
      <c r="I45" s="63"/>
      <c r="J45" s="38"/>
      <c r="K45" s="38"/>
      <c r="L45" s="38"/>
      <c r="M45" s="38"/>
      <c r="N45" s="38"/>
      <c r="O45" s="38"/>
      <c r="P45" s="39">
        <f t="shared" si="0"/>
        <v>0</v>
      </c>
      <c r="Q45" s="40"/>
      <c r="R45" s="40"/>
      <c r="S45" s="40"/>
      <c r="T45" s="40"/>
      <c r="U45" s="41" t="str">
        <f t="shared" ref="U45:V45" si="41">IF(OR(ISNUMBER(Q45),ISNUMBER(S45)),Q45+S45,"")</f>
        <v/>
      </c>
      <c r="V45" s="41" t="str">
        <f t="shared" si="41"/>
        <v/>
      </c>
      <c r="W45" s="42" t="str">
        <f t="shared" si="2"/>
        <v/>
      </c>
      <c r="X45" s="43"/>
      <c r="Y45" s="43"/>
      <c r="Z45" s="43"/>
    </row>
    <row r="46" spans="1:26" ht="19.5" customHeight="1">
      <c r="A46" s="44" t="str">
        <f t="shared" si="3"/>
        <v/>
      </c>
      <c r="B46" s="60"/>
      <c r="C46" s="56"/>
      <c r="D46" s="57"/>
      <c r="E46" s="61"/>
      <c r="F46" s="62"/>
      <c r="G46" s="40"/>
      <c r="H46" s="40"/>
      <c r="I46" s="63"/>
      <c r="J46" s="38"/>
      <c r="K46" s="38"/>
      <c r="L46" s="38"/>
      <c r="M46" s="38"/>
      <c r="N46" s="38"/>
      <c r="O46" s="38"/>
      <c r="P46" s="39">
        <f t="shared" si="0"/>
        <v>0</v>
      </c>
      <c r="Q46" s="40"/>
      <c r="R46" s="40"/>
      <c r="S46" s="40"/>
      <c r="T46" s="40"/>
      <c r="U46" s="41" t="str">
        <f t="shared" ref="U46:V46" si="42">IF(OR(ISNUMBER(Q46),ISNUMBER(S46)),Q46+S46,"")</f>
        <v/>
      </c>
      <c r="V46" s="41" t="str">
        <f t="shared" si="42"/>
        <v/>
      </c>
      <c r="W46" s="42" t="str">
        <f t="shared" si="2"/>
        <v/>
      </c>
      <c r="X46" s="43"/>
      <c r="Y46" s="43"/>
      <c r="Z46" s="43"/>
    </row>
    <row r="47" spans="1:26" ht="19.5" customHeight="1">
      <c r="A47" s="44" t="str">
        <f t="shared" si="3"/>
        <v/>
      </c>
      <c r="B47" s="60"/>
      <c r="C47" s="56"/>
      <c r="D47" s="57"/>
      <c r="E47" s="40"/>
      <c r="F47" s="64"/>
      <c r="G47" s="40"/>
      <c r="H47" s="40"/>
      <c r="I47" s="63"/>
      <c r="J47" s="38"/>
      <c r="K47" s="38"/>
      <c r="L47" s="38"/>
      <c r="M47" s="38"/>
      <c r="N47" s="38"/>
      <c r="O47" s="38"/>
      <c r="P47" s="39">
        <f t="shared" si="0"/>
        <v>0</v>
      </c>
      <c r="Q47" s="40"/>
      <c r="R47" s="40"/>
      <c r="S47" s="40"/>
      <c r="T47" s="40"/>
      <c r="U47" s="41" t="str">
        <f t="shared" ref="U47:V47" si="43">IF(OR(ISNUMBER(Q47),ISNUMBER(S47)),Q47+S47,"")</f>
        <v/>
      </c>
      <c r="V47" s="41" t="str">
        <f t="shared" si="43"/>
        <v/>
      </c>
      <c r="W47" s="42" t="str">
        <f t="shared" si="2"/>
        <v/>
      </c>
      <c r="X47" s="43"/>
      <c r="Y47" s="43"/>
      <c r="Z47" s="43"/>
    </row>
    <row r="48" spans="1:26" ht="19.5" customHeight="1">
      <c r="A48" s="44" t="str">
        <f t="shared" si="3"/>
        <v/>
      </c>
      <c r="B48" s="60"/>
      <c r="C48" s="56"/>
      <c r="D48" s="57"/>
      <c r="E48" s="40"/>
      <c r="F48" s="64"/>
      <c r="G48" s="40"/>
      <c r="H48" s="40"/>
      <c r="I48" s="63"/>
      <c r="J48" s="38"/>
      <c r="K48" s="38"/>
      <c r="L48" s="38"/>
      <c r="M48" s="38"/>
      <c r="N48" s="38"/>
      <c r="O48" s="38"/>
      <c r="P48" s="39">
        <f t="shared" si="0"/>
        <v>0</v>
      </c>
      <c r="Q48" s="40"/>
      <c r="R48" s="40"/>
      <c r="S48" s="40"/>
      <c r="T48" s="40"/>
      <c r="U48" s="41" t="str">
        <f t="shared" ref="U48:V48" si="44">IF(OR(ISNUMBER(Q48),ISNUMBER(S48)),Q48+S48,"")</f>
        <v/>
      </c>
      <c r="V48" s="41" t="str">
        <f t="shared" si="44"/>
        <v/>
      </c>
      <c r="W48" s="42" t="str">
        <f t="shared" si="2"/>
        <v/>
      </c>
      <c r="X48" s="43"/>
      <c r="Y48" s="43"/>
      <c r="Z48" s="43"/>
    </row>
    <row r="49" spans="1:26" ht="19.5" customHeight="1">
      <c r="A49" s="44" t="str">
        <f t="shared" si="3"/>
        <v/>
      </c>
      <c r="B49" s="60"/>
      <c r="C49" s="56"/>
      <c r="D49" s="57"/>
      <c r="E49" s="40"/>
      <c r="F49" s="64"/>
      <c r="G49" s="40"/>
      <c r="H49" s="40"/>
      <c r="I49" s="63"/>
      <c r="J49" s="38"/>
      <c r="K49" s="38"/>
      <c r="L49" s="38"/>
      <c r="M49" s="38"/>
      <c r="N49" s="38"/>
      <c r="O49" s="38"/>
      <c r="P49" s="39">
        <f t="shared" si="0"/>
        <v>0</v>
      </c>
      <c r="Q49" s="40"/>
      <c r="R49" s="40"/>
      <c r="S49" s="40"/>
      <c r="T49" s="40"/>
      <c r="U49" s="41" t="str">
        <f t="shared" ref="U49:V49" si="45">IF(OR(ISNUMBER(Q49),ISNUMBER(S49)),Q49+S49,"")</f>
        <v/>
      </c>
      <c r="V49" s="41" t="str">
        <f t="shared" si="45"/>
        <v/>
      </c>
      <c r="W49" s="42" t="str">
        <f t="shared" si="2"/>
        <v/>
      </c>
      <c r="X49" s="43"/>
      <c r="Y49" s="43"/>
      <c r="Z49" s="43"/>
    </row>
    <row r="50" spans="1:26" ht="19.5" customHeight="1">
      <c r="A50" s="44" t="str">
        <f t="shared" si="3"/>
        <v/>
      </c>
      <c r="B50" s="60"/>
      <c r="C50" s="56"/>
      <c r="D50" s="57"/>
      <c r="E50" s="40"/>
      <c r="F50" s="64"/>
      <c r="G50" s="40"/>
      <c r="H50" s="40"/>
      <c r="I50" s="63"/>
      <c r="J50" s="38"/>
      <c r="K50" s="38"/>
      <c r="L50" s="38"/>
      <c r="M50" s="38"/>
      <c r="N50" s="38"/>
      <c r="O50" s="38"/>
      <c r="P50" s="39">
        <f t="shared" si="0"/>
        <v>0</v>
      </c>
      <c r="Q50" s="40"/>
      <c r="R50" s="40"/>
      <c r="S50" s="40"/>
      <c r="T50" s="40"/>
      <c r="U50" s="41" t="str">
        <f t="shared" ref="U50:V50" si="46">IF(OR(ISNUMBER(Q50),ISNUMBER(S50)),Q50+S50,"")</f>
        <v/>
      </c>
      <c r="V50" s="41" t="str">
        <f t="shared" si="46"/>
        <v/>
      </c>
      <c r="W50" s="42" t="str">
        <f t="shared" si="2"/>
        <v/>
      </c>
      <c r="X50" s="43"/>
      <c r="Y50" s="43"/>
      <c r="Z50" s="43"/>
    </row>
    <row r="51" spans="1:26" ht="19.5" customHeight="1">
      <c r="A51" s="44" t="str">
        <f t="shared" si="3"/>
        <v/>
      </c>
      <c r="B51" s="60"/>
      <c r="C51" s="56"/>
      <c r="D51" s="57"/>
      <c r="E51" s="40"/>
      <c r="F51" s="64"/>
      <c r="G51" s="40"/>
      <c r="H51" s="40"/>
      <c r="I51" s="63"/>
      <c r="J51" s="38"/>
      <c r="K51" s="38"/>
      <c r="L51" s="38"/>
      <c r="M51" s="38"/>
      <c r="N51" s="38"/>
      <c r="O51" s="38"/>
      <c r="P51" s="39">
        <f t="shared" si="0"/>
        <v>0</v>
      </c>
      <c r="Q51" s="40"/>
      <c r="R51" s="40"/>
      <c r="S51" s="40"/>
      <c r="T51" s="40"/>
      <c r="U51" s="41" t="str">
        <f t="shared" ref="U51:V51" si="47">IF(OR(ISNUMBER(Q51),ISNUMBER(S51)),Q51+S51,"")</f>
        <v/>
      </c>
      <c r="V51" s="41" t="str">
        <f t="shared" si="47"/>
        <v/>
      </c>
      <c r="W51" s="42" t="str">
        <f t="shared" si="2"/>
        <v/>
      </c>
      <c r="X51" s="43"/>
      <c r="Y51" s="43"/>
      <c r="Z51" s="43"/>
    </row>
    <row r="52" spans="1:26" ht="14.25" customHeight="1">
      <c r="A52" s="65"/>
      <c r="B52" s="65"/>
      <c r="C52" s="65"/>
      <c r="D52" s="66"/>
      <c r="E52" s="66"/>
      <c r="F52" s="66"/>
      <c r="G52" s="66"/>
      <c r="H52" s="66"/>
      <c r="I52" s="65"/>
      <c r="J52" s="65"/>
      <c r="K52" s="65"/>
      <c r="L52" s="65"/>
      <c r="M52" s="65"/>
      <c r="N52" s="65"/>
      <c r="O52" s="65"/>
      <c r="P52" s="65"/>
      <c r="Q52" s="66"/>
      <c r="R52" s="66"/>
      <c r="S52" s="66"/>
      <c r="T52" s="66"/>
      <c r="U52" s="65"/>
      <c r="V52" s="65"/>
      <c r="W52" s="66"/>
      <c r="X52" s="65"/>
      <c r="Y52" s="65"/>
      <c r="Z52" s="65"/>
    </row>
    <row r="53" spans="1:26" ht="14.25" customHeight="1">
      <c r="A53" s="65"/>
      <c r="B53" s="65"/>
      <c r="C53" s="65"/>
      <c r="D53" s="66"/>
      <c r="E53" s="66"/>
      <c r="F53" s="66"/>
      <c r="G53" s="66"/>
      <c r="H53" s="66"/>
      <c r="I53" s="65"/>
      <c r="J53" s="65"/>
      <c r="K53" s="65"/>
      <c r="L53" s="65"/>
      <c r="M53" s="65"/>
      <c r="N53" s="65"/>
      <c r="O53" s="65"/>
      <c r="P53" s="65"/>
      <c r="Q53" s="66"/>
      <c r="R53" s="66"/>
      <c r="S53" s="66"/>
      <c r="T53" s="66"/>
      <c r="U53" s="65"/>
      <c r="V53" s="65"/>
      <c r="W53" s="66"/>
      <c r="X53" s="65"/>
      <c r="Y53" s="65"/>
      <c r="Z53" s="65"/>
    </row>
    <row r="54" spans="1:26" ht="14.25" customHeight="1">
      <c r="A54" s="65"/>
      <c r="B54" s="65"/>
      <c r="C54" s="65"/>
      <c r="D54" s="66"/>
      <c r="E54" s="66"/>
      <c r="F54" s="66"/>
      <c r="G54" s="66"/>
      <c r="H54" s="66"/>
      <c r="I54" s="65"/>
      <c r="J54" s="65"/>
      <c r="K54" s="65"/>
      <c r="L54" s="65"/>
      <c r="M54" s="65"/>
      <c r="N54" s="65"/>
      <c r="O54" s="65"/>
      <c r="P54" s="65"/>
      <c r="Q54" s="66"/>
      <c r="R54" s="66"/>
      <c r="S54" s="66"/>
      <c r="T54" s="66"/>
      <c r="U54" s="65"/>
      <c r="V54" s="65"/>
      <c r="W54" s="66"/>
      <c r="X54" s="65"/>
      <c r="Y54" s="65"/>
      <c r="Z54" s="65"/>
    </row>
    <row r="55" spans="1:26" ht="14.25" customHeight="1">
      <c r="A55" s="65"/>
      <c r="B55" s="65"/>
      <c r="C55" s="65"/>
      <c r="D55" s="66"/>
      <c r="E55" s="66"/>
      <c r="F55" s="66"/>
      <c r="G55" s="66"/>
      <c r="H55" s="66"/>
      <c r="I55" s="65"/>
      <c r="J55" s="65"/>
      <c r="K55" s="65"/>
      <c r="L55" s="65"/>
      <c r="M55" s="65"/>
      <c r="N55" s="65"/>
      <c r="O55" s="65"/>
      <c r="P55" s="65"/>
      <c r="Q55" s="66"/>
      <c r="R55" s="66"/>
      <c r="S55" s="66"/>
      <c r="T55" s="66"/>
      <c r="U55" s="65"/>
      <c r="V55" s="65"/>
      <c r="W55" s="66"/>
      <c r="X55" s="65"/>
      <c r="Y55" s="65"/>
      <c r="Z55" s="65"/>
    </row>
    <row r="56" spans="1:26" ht="14.25" customHeight="1">
      <c r="A56" s="65"/>
      <c r="B56" s="65"/>
      <c r="C56" s="65"/>
      <c r="D56" s="66"/>
      <c r="E56" s="66"/>
      <c r="F56" s="66"/>
      <c r="G56" s="66"/>
      <c r="H56" s="66"/>
      <c r="I56" s="65"/>
      <c r="J56" s="65"/>
      <c r="K56" s="65"/>
      <c r="L56" s="65"/>
      <c r="M56" s="65"/>
      <c r="N56" s="65"/>
      <c r="O56" s="65"/>
      <c r="P56" s="65"/>
      <c r="Q56" s="66"/>
      <c r="R56" s="66"/>
      <c r="S56" s="66"/>
      <c r="T56" s="66"/>
      <c r="U56" s="65"/>
      <c r="V56" s="65"/>
      <c r="W56" s="66"/>
      <c r="X56" s="65"/>
      <c r="Y56" s="65"/>
      <c r="Z56" s="65"/>
    </row>
    <row r="57" spans="1:26" ht="14.25" customHeight="1">
      <c r="A57" s="65"/>
      <c r="B57" s="65"/>
      <c r="C57" s="65"/>
      <c r="D57" s="66"/>
      <c r="E57" s="66"/>
      <c r="F57" s="66"/>
      <c r="G57" s="66"/>
      <c r="H57" s="66"/>
      <c r="I57" s="65"/>
      <c r="J57" s="65"/>
      <c r="K57" s="65"/>
      <c r="L57" s="65"/>
      <c r="M57" s="65"/>
      <c r="N57" s="65"/>
      <c r="O57" s="65"/>
      <c r="P57" s="65"/>
      <c r="Q57" s="66"/>
      <c r="R57" s="66"/>
      <c r="S57" s="66"/>
      <c r="T57" s="66"/>
      <c r="U57" s="65"/>
      <c r="V57" s="65"/>
      <c r="W57" s="66"/>
      <c r="X57" s="65"/>
      <c r="Y57" s="65"/>
      <c r="Z57" s="65"/>
    </row>
    <row r="58" spans="1:26" ht="14.25" customHeight="1">
      <c r="A58" s="65"/>
      <c r="B58" s="65"/>
      <c r="C58" s="65"/>
      <c r="D58" s="66"/>
      <c r="E58" s="66"/>
      <c r="F58" s="66"/>
      <c r="G58" s="66"/>
      <c r="H58" s="66"/>
      <c r="I58" s="65"/>
      <c r="J58" s="65"/>
      <c r="K58" s="65"/>
      <c r="L58" s="65"/>
      <c r="M58" s="65"/>
      <c r="N58" s="65"/>
      <c r="O58" s="65"/>
      <c r="P58" s="65"/>
      <c r="Q58" s="66"/>
      <c r="R58" s="66"/>
      <c r="S58" s="66"/>
      <c r="T58" s="66"/>
      <c r="U58" s="65"/>
      <c r="V58" s="65"/>
      <c r="W58" s="66"/>
      <c r="X58" s="65"/>
      <c r="Y58" s="65"/>
      <c r="Z58" s="65"/>
    </row>
    <row r="59" spans="1:26" ht="14.25" customHeight="1">
      <c r="A59" s="65"/>
      <c r="B59" s="65"/>
      <c r="C59" s="65"/>
      <c r="D59" s="66"/>
      <c r="E59" s="66"/>
      <c r="F59" s="66"/>
      <c r="G59" s="66"/>
      <c r="H59" s="66"/>
      <c r="I59" s="65"/>
      <c r="J59" s="65"/>
      <c r="K59" s="65"/>
      <c r="L59" s="65"/>
      <c r="M59" s="65"/>
      <c r="N59" s="65"/>
      <c r="O59" s="65"/>
      <c r="P59" s="65"/>
      <c r="Q59" s="66"/>
      <c r="R59" s="66"/>
      <c r="S59" s="66"/>
      <c r="T59" s="66"/>
      <c r="U59" s="65"/>
      <c r="V59" s="65"/>
      <c r="W59" s="66"/>
      <c r="X59" s="65"/>
      <c r="Y59" s="65"/>
      <c r="Z59" s="65"/>
    </row>
    <row r="60" spans="1:26" ht="14.25" customHeight="1">
      <c r="A60" s="65"/>
      <c r="B60" s="65"/>
      <c r="C60" s="65"/>
      <c r="D60" s="66"/>
      <c r="E60" s="66"/>
      <c r="F60" s="66"/>
      <c r="G60" s="66"/>
      <c r="H60" s="66"/>
      <c r="I60" s="65"/>
      <c r="J60" s="65"/>
      <c r="K60" s="65"/>
      <c r="L60" s="65"/>
      <c r="M60" s="65"/>
      <c r="N60" s="65"/>
      <c r="O60" s="65"/>
      <c r="P60" s="65"/>
      <c r="Q60" s="66"/>
      <c r="R60" s="66"/>
      <c r="S60" s="66"/>
      <c r="T60" s="66"/>
      <c r="U60" s="65"/>
      <c r="V60" s="65"/>
      <c r="W60" s="66"/>
      <c r="X60" s="65"/>
      <c r="Y60" s="65"/>
      <c r="Z60" s="65"/>
    </row>
    <row r="61" spans="1:26" ht="14.25" customHeight="1">
      <c r="A61" s="65"/>
      <c r="B61" s="65"/>
      <c r="C61" s="65"/>
      <c r="D61" s="66"/>
      <c r="E61" s="66"/>
      <c r="F61" s="66"/>
      <c r="G61" s="66"/>
      <c r="H61" s="66"/>
      <c r="I61" s="65"/>
      <c r="J61" s="65"/>
      <c r="K61" s="65"/>
      <c r="L61" s="65"/>
      <c r="M61" s="65"/>
      <c r="N61" s="65"/>
      <c r="O61" s="65"/>
      <c r="P61" s="65"/>
      <c r="Q61" s="66"/>
      <c r="R61" s="66"/>
      <c r="S61" s="66"/>
      <c r="T61" s="66"/>
      <c r="U61" s="65"/>
      <c r="V61" s="65"/>
      <c r="W61" s="66"/>
      <c r="X61" s="65"/>
      <c r="Y61" s="65"/>
      <c r="Z61" s="65"/>
    </row>
    <row r="62" spans="1:26" ht="14.25" customHeight="1">
      <c r="A62" s="65"/>
      <c r="B62" s="65"/>
      <c r="C62" s="65"/>
      <c r="D62" s="66"/>
      <c r="E62" s="66"/>
      <c r="F62" s="66"/>
      <c r="G62" s="66"/>
      <c r="H62" s="66"/>
      <c r="I62" s="65"/>
      <c r="J62" s="65"/>
      <c r="K62" s="65"/>
      <c r="L62" s="65"/>
      <c r="M62" s="65"/>
      <c r="N62" s="65"/>
      <c r="O62" s="65"/>
      <c r="P62" s="65"/>
      <c r="Q62" s="66"/>
      <c r="R62" s="66"/>
      <c r="S62" s="66"/>
      <c r="T62" s="66"/>
      <c r="U62" s="65"/>
      <c r="V62" s="65"/>
      <c r="W62" s="66"/>
      <c r="X62" s="65"/>
      <c r="Y62" s="65"/>
      <c r="Z62" s="65"/>
    </row>
    <row r="63" spans="1:26" ht="14.25" customHeight="1">
      <c r="A63" s="65"/>
      <c r="B63" s="65"/>
      <c r="C63" s="65"/>
      <c r="D63" s="66"/>
      <c r="E63" s="66"/>
      <c r="F63" s="66"/>
      <c r="G63" s="66"/>
      <c r="H63" s="66"/>
      <c r="I63" s="65"/>
      <c r="J63" s="65"/>
      <c r="K63" s="65"/>
      <c r="L63" s="65"/>
      <c r="M63" s="65"/>
      <c r="N63" s="65"/>
      <c r="O63" s="65"/>
      <c r="P63" s="65"/>
      <c r="Q63" s="66"/>
      <c r="R63" s="66"/>
      <c r="S63" s="66"/>
      <c r="T63" s="66"/>
      <c r="U63" s="65"/>
      <c r="V63" s="65"/>
      <c r="W63" s="66"/>
      <c r="X63" s="65"/>
      <c r="Y63" s="65"/>
      <c r="Z63" s="65"/>
    </row>
    <row r="64" spans="1:26" ht="14.25" customHeight="1">
      <c r="A64" s="65"/>
      <c r="B64" s="65"/>
      <c r="C64" s="65"/>
      <c r="D64" s="66"/>
      <c r="E64" s="66"/>
      <c r="F64" s="66"/>
      <c r="G64" s="66"/>
      <c r="H64" s="66"/>
      <c r="I64" s="65"/>
      <c r="J64" s="65"/>
      <c r="K64" s="65"/>
      <c r="L64" s="65"/>
      <c r="M64" s="65"/>
      <c r="N64" s="65"/>
      <c r="O64" s="65"/>
      <c r="P64" s="65"/>
      <c r="Q64" s="66"/>
      <c r="R64" s="66"/>
      <c r="S64" s="66"/>
      <c r="T64" s="66"/>
      <c r="U64" s="65"/>
      <c r="V64" s="65"/>
      <c r="W64" s="66"/>
      <c r="X64" s="65"/>
      <c r="Y64" s="65"/>
      <c r="Z64" s="65"/>
    </row>
    <row r="65" spans="1:26" ht="14.25" customHeight="1">
      <c r="A65" s="65"/>
      <c r="B65" s="65"/>
      <c r="C65" s="65"/>
      <c r="D65" s="66"/>
      <c r="E65" s="66"/>
      <c r="F65" s="66"/>
      <c r="G65" s="66"/>
      <c r="H65" s="66"/>
      <c r="I65" s="65"/>
      <c r="J65" s="65"/>
      <c r="K65" s="65"/>
      <c r="L65" s="65"/>
      <c r="M65" s="65"/>
      <c r="N65" s="65"/>
      <c r="O65" s="65"/>
      <c r="P65" s="65"/>
      <c r="Q65" s="66"/>
      <c r="R65" s="66"/>
      <c r="S65" s="66"/>
      <c r="T65" s="66"/>
      <c r="U65" s="65"/>
      <c r="V65" s="65"/>
      <c r="W65" s="66"/>
      <c r="X65" s="65"/>
      <c r="Y65" s="65"/>
      <c r="Z65" s="65"/>
    </row>
    <row r="66" spans="1:26" ht="14.25" customHeight="1">
      <c r="A66" s="65"/>
      <c r="B66" s="65"/>
      <c r="C66" s="65"/>
      <c r="D66" s="66"/>
      <c r="E66" s="66"/>
      <c r="F66" s="66"/>
      <c r="G66" s="66"/>
      <c r="H66" s="66"/>
      <c r="I66" s="65"/>
      <c r="J66" s="65"/>
      <c r="K66" s="65"/>
      <c r="L66" s="65"/>
      <c r="M66" s="65"/>
      <c r="N66" s="65"/>
      <c r="O66" s="65"/>
      <c r="P66" s="65"/>
      <c r="Q66" s="66"/>
      <c r="R66" s="66"/>
      <c r="S66" s="66"/>
      <c r="T66" s="66"/>
      <c r="U66" s="65"/>
      <c r="V66" s="65"/>
      <c r="W66" s="66"/>
      <c r="X66" s="65"/>
      <c r="Y66" s="65"/>
      <c r="Z66" s="65"/>
    </row>
    <row r="67" spans="1:26" ht="14.25" customHeight="1">
      <c r="A67" s="65"/>
      <c r="B67" s="65"/>
      <c r="C67" s="65"/>
      <c r="D67" s="66"/>
      <c r="E67" s="66"/>
      <c r="F67" s="66"/>
      <c r="G67" s="66"/>
      <c r="H67" s="66"/>
      <c r="I67" s="65"/>
      <c r="J67" s="65"/>
      <c r="K67" s="65"/>
      <c r="L67" s="65"/>
      <c r="M67" s="65"/>
      <c r="N67" s="65"/>
      <c r="O67" s="65"/>
      <c r="P67" s="65"/>
      <c r="Q67" s="66"/>
      <c r="R67" s="66"/>
      <c r="S67" s="66"/>
      <c r="T67" s="66"/>
      <c r="U67" s="65"/>
      <c r="V67" s="65"/>
      <c r="W67" s="66"/>
      <c r="X67" s="65"/>
      <c r="Y67" s="65"/>
      <c r="Z67" s="65"/>
    </row>
    <row r="68" spans="1:26" ht="14.25" customHeight="1">
      <c r="A68" s="65"/>
      <c r="B68" s="65"/>
      <c r="C68" s="65"/>
      <c r="D68" s="66"/>
      <c r="E68" s="66"/>
      <c r="F68" s="66"/>
      <c r="G68" s="66"/>
      <c r="H68" s="66"/>
      <c r="I68" s="65"/>
      <c r="J68" s="65"/>
      <c r="K68" s="65"/>
      <c r="L68" s="65"/>
      <c r="M68" s="65"/>
      <c r="N68" s="65"/>
      <c r="O68" s="65"/>
      <c r="P68" s="65"/>
      <c r="Q68" s="66"/>
      <c r="R68" s="66"/>
      <c r="S68" s="66"/>
      <c r="T68" s="66"/>
      <c r="U68" s="65"/>
      <c r="V68" s="65"/>
      <c r="W68" s="66"/>
      <c r="X68" s="65"/>
      <c r="Y68" s="65"/>
      <c r="Z68" s="65"/>
    </row>
    <row r="69" spans="1:26" ht="14.25" customHeight="1">
      <c r="A69" s="65"/>
      <c r="B69" s="65"/>
      <c r="C69" s="65"/>
      <c r="D69" s="66"/>
      <c r="E69" s="66"/>
      <c r="F69" s="66"/>
      <c r="G69" s="66"/>
      <c r="H69" s="66"/>
      <c r="I69" s="65"/>
      <c r="J69" s="65"/>
      <c r="K69" s="65"/>
      <c r="L69" s="65"/>
      <c r="M69" s="65"/>
      <c r="N69" s="65"/>
      <c r="O69" s="65"/>
      <c r="P69" s="65"/>
      <c r="Q69" s="66"/>
      <c r="R69" s="66"/>
      <c r="S69" s="66"/>
      <c r="T69" s="66"/>
      <c r="U69" s="65"/>
      <c r="V69" s="65"/>
      <c r="W69" s="66"/>
      <c r="X69" s="65"/>
      <c r="Y69" s="65"/>
      <c r="Z69" s="65"/>
    </row>
    <row r="70" spans="1:26" ht="14.25" customHeight="1">
      <c r="A70" s="65"/>
      <c r="B70" s="65"/>
      <c r="C70" s="65"/>
      <c r="D70" s="66"/>
      <c r="E70" s="66"/>
      <c r="F70" s="66"/>
      <c r="G70" s="66"/>
      <c r="H70" s="66"/>
      <c r="I70" s="65"/>
      <c r="J70" s="65"/>
      <c r="K70" s="65"/>
      <c r="L70" s="65"/>
      <c r="M70" s="65"/>
      <c r="N70" s="65"/>
      <c r="O70" s="65"/>
      <c r="P70" s="65"/>
      <c r="Q70" s="66"/>
      <c r="R70" s="66"/>
      <c r="S70" s="66"/>
      <c r="T70" s="66"/>
      <c r="U70" s="65"/>
      <c r="V70" s="65"/>
      <c r="W70" s="66"/>
      <c r="X70" s="65"/>
      <c r="Y70" s="65"/>
      <c r="Z70" s="65"/>
    </row>
    <row r="71" spans="1:26" ht="14.25" customHeight="1">
      <c r="A71" s="65"/>
      <c r="B71" s="65"/>
      <c r="C71" s="65"/>
      <c r="D71" s="66"/>
      <c r="E71" s="66"/>
      <c r="F71" s="66"/>
      <c r="G71" s="66"/>
      <c r="H71" s="66"/>
      <c r="I71" s="65"/>
      <c r="J71" s="65"/>
      <c r="K71" s="65"/>
      <c r="L71" s="65"/>
      <c r="M71" s="65"/>
      <c r="N71" s="65"/>
      <c r="O71" s="65"/>
      <c r="P71" s="65"/>
      <c r="Q71" s="66"/>
      <c r="R71" s="66"/>
      <c r="S71" s="66"/>
      <c r="T71" s="66"/>
      <c r="U71" s="65"/>
      <c r="V71" s="65"/>
      <c r="W71" s="66"/>
      <c r="X71" s="65"/>
      <c r="Y71" s="65"/>
      <c r="Z71" s="65"/>
    </row>
    <row r="72" spans="1:26" ht="14.25" customHeight="1">
      <c r="A72" s="65"/>
      <c r="B72" s="65"/>
      <c r="C72" s="65"/>
      <c r="D72" s="66"/>
      <c r="E72" s="66"/>
      <c r="F72" s="66"/>
      <c r="G72" s="66"/>
      <c r="H72" s="66"/>
      <c r="I72" s="65"/>
      <c r="J72" s="65"/>
      <c r="K72" s="65"/>
      <c r="L72" s="65"/>
      <c r="M72" s="65"/>
      <c r="N72" s="65"/>
      <c r="O72" s="65"/>
      <c r="P72" s="65"/>
      <c r="Q72" s="66"/>
      <c r="R72" s="66"/>
      <c r="S72" s="66"/>
      <c r="T72" s="66"/>
      <c r="U72" s="65"/>
      <c r="V72" s="65"/>
      <c r="W72" s="66"/>
      <c r="X72" s="65"/>
      <c r="Y72" s="65"/>
      <c r="Z72" s="65"/>
    </row>
    <row r="73" spans="1:26" ht="14.25" customHeight="1">
      <c r="A73" s="65"/>
      <c r="B73" s="65"/>
      <c r="C73" s="65"/>
      <c r="D73" s="66"/>
      <c r="E73" s="66"/>
      <c r="F73" s="66"/>
      <c r="G73" s="66"/>
      <c r="H73" s="66"/>
      <c r="I73" s="65"/>
      <c r="J73" s="65"/>
      <c r="K73" s="65"/>
      <c r="L73" s="65"/>
      <c r="M73" s="65"/>
      <c r="N73" s="65"/>
      <c r="O73" s="65"/>
      <c r="P73" s="65"/>
      <c r="Q73" s="66"/>
      <c r="R73" s="66"/>
      <c r="S73" s="66"/>
      <c r="T73" s="66"/>
      <c r="U73" s="65"/>
      <c r="V73" s="65"/>
      <c r="W73" s="66"/>
      <c r="X73" s="65"/>
      <c r="Y73" s="65"/>
      <c r="Z73" s="65"/>
    </row>
    <row r="74" spans="1:26" ht="14.25" customHeight="1">
      <c r="A74" s="65"/>
      <c r="B74" s="65"/>
      <c r="C74" s="65"/>
      <c r="D74" s="66"/>
      <c r="E74" s="66"/>
      <c r="F74" s="66"/>
      <c r="G74" s="66"/>
      <c r="H74" s="66"/>
      <c r="I74" s="65"/>
      <c r="J74" s="65"/>
      <c r="K74" s="65"/>
      <c r="L74" s="65"/>
      <c r="M74" s="65"/>
      <c r="N74" s="65"/>
      <c r="O74" s="65"/>
      <c r="P74" s="65"/>
      <c r="Q74" s="66"/>
      <c r="R74" s="66"/>
      <c r="S74" s="66"/>
      <c r="T74" s="66"/>
      <c r="U74" s="65"/>
      <c r="V74" s="65"/>
      <c r="W74" s="66"/>
      <c r="X74" s="65"/>
      <c r="Y74" s="65"/>
      <c r="Z74" s="65"/>
    </row>
    <row r="75" spans="1:26" ht="14.25" customHeight="1">
      <c r="A75" s="65"/>
      <c r="B75" s="65"/>
      <c r="C75" s="65"/>
      <c r="D75" s="66"/>
      <c r="E75" s="66"/>
      <c r="F75" s="66"/>
      <c r="G75" s="66"/>
      <c r="H75" s="66"/>
      <c r="I75" s="65"/>
      <c r="J75" s="65"/>
      <c r="K75" s="65"/>
      <c r="L75" s="65"/>
      <c r="M75" s="65"/>
      <c r="N75" s="65"/>
      <c r="O75" s="65"/>
      <c r="P75" s="65"/>
      <c r="Q75" s="66"/>
      <c r="R75" s="66"/>
      <c r="S75" s="66"/>
      <c r="T75" s="66"/>
      <c r="U75" s="65"/>
      <c r="V75" s="65"/>
      <c r="W75" s="66"/>
      <c r="X75" s="65"/>
      <c r="Y75" s="65"/>
      <c r="Z75" s="65"/>
    </row>
    <row r="76" spans="1:26" ht="14.25" customHeight="1">
      <c r="A76" s="65"/>
      <c r="B76" s="65"/>
      <c r="C76" s="65"/>
      <c r="D76" s="66"/>
      <c r="E76" s="66"/>
      <c r="F76" s="66"/>
      <c r="G76" s="66"/>
      <c r="H76" s="66"/>
      <c r="I76" s="65"/>
      <c r="J76" s="65"/>
      <c r="K76" s="65"/>
      <c r="L76" s="65"/>
      <c r="M76" s="65"/>
      <c r="N76" s="65"/>
      <c r="O76" s="65"/>
      <c r="P76" s="65"/>
      <c r="Q76" s="66"/>
      <c r="R76" s="66"/>
      <c r="S76" s="66"/>
      <c r="T76" s="66"/>
      <c r="U76" s="65"/>
      <c r="V76" s="65"/>
      <c r="W76" s="66"/>
      <c r="X76" s="65"/>
      <c r="Y76" s="65"/>
      <c r="Z76" s="65"/>
    </row>
    <row r="77" spans="1:26" ht="14.25" customHeight="1">
      <c r="A77" s="65"/>
      <c r="B77" s="65"/>
      <c r="C77" s="65"/>
      <c r="D77" s="66"/>
      <c r="E77" s="66"/>
      <c r="F77" s="66"/>
      <c r="G77" s="66"/>
      <c r="H77" s="66"/>
      <c r="I77" s="65"/>
      <c r="J77" s="65"/>
      <c r="K77" s="65"/>
      <c r="L77" s="65"/>
      <c r="M77" s="65"/>
      <c r="N77" s="65"/>
      <c r="O77" s="65"/>
      <c r="P77" s="65"/>
      <c r="Q77" s="66"/>
      <c r="R77" s="66"/>
      <c r="S77" s="66"/>
      <c r="T77" s="66"/>
      <c r="U77" s="65"/>
      <c r="V77" s="65"/>
      <c r="W77" s="66"/>
      <c r="X77" s="65"/>
      <c r="Y77" s="65"/>
      <c r="Z77" s="65"/>
    </row>
    <row r="78" spans="1:26" ht="14.25" customHeight="1">
      <c r="A78" s="65"/>
      <c r="B78" s="65"/>
      <c r="C78" s="65"/>
      <c r="D78" s="66"/>
      <c r="E78" s="66"/>
      <c r="F78" s="66"/>
      <c r="G78" s="66"/>
      <c r="H78" s="66"/>
      <c r="I78" s="65"/>
      <c r="J78" s="65"/>
      <c r="K78" s="65"/>
      <c r="L78" s="65"/>
      <c r="M78" s="65"/>
      <c r="N78" s="65"/>
      <c r="O78" s="65"/>
      <c r="P78" s="65"/>
      <c r="Q78" s="66"/>
      <c r="R78" s="66"/>
      <c r="S78" s="66"/>
      <c r="T78" s="66"/>
      <c r="U78" s="65"/>
      <c r="V78" s="65"/>
      <c r="W78" s="66"/>
      <c r="X78" s="65"/>
      <c r="Y78" s="65"/>
      <c r="Z78" s="65"/>
    </row>
    <row r="79" spans="1:26" ht="14.25" customHeight="1">
      <c r="A79" s="65"/>
      <c r="B79" s="65"/>
      <c r="C79" s="65"/>
      <c r="D79" s="66"/>
      <c r="E79" s="66"/>
      <c r="F79" s="66"/>
      <c r="G79" s="66"/>
      <c r="H79" s="66"/>
      <c r="I79" s="65"/>
      <c r="J79" s="65"/>
      <c r="K79" s="65"/>
      <c r="L79" s="65"/>
      <c r="M79" s="65"/>
      <c r="N79" s="65"/>
      <c r="O79" s="65"/>
      <c r="P79" s="65"/>
      <c r="Q79" s="66"/>
      <c r="R79" s="66"/>
      <c r="S79" s="66"/>
      <c r="T79" s="66"/>
      <c r="U79" s="65"/>
      <c r="V79" s="65"/>
      <c r="W79" s="66"/>
      <c r="X79" s="65"/>
      <c r="Y79" s="65"/>
      <c r="Z79" s="65"/>
    </row>
    <row r="80" spans="1:26" ht="14.25" customHeight="1">
      <c r="A80" s="65"/>
      <c r="B80" s="65"/>
      <c r="C80" s="65"/>
      <c r="D80" s="66"/>
      <c r="E80" s="66"/>
      <c r="F80" s="66"/>
      <c r="G80" s="66"/>
      <c r="H80" s="66"/>
      <c r="I80" s="65"/>
      <c r="J80" s="65"/>
      <c r="K80" s="65"/>
      <c r="L80" s="65"/>
      <c r="M80" s="65"/>
      <c r="N80" s="65"/>
      <c r="O80" s="65"/>
      <c r="P80" s="65"/>
      <c r="Q80" s="66"/>
      <c r="R80" s="66"/>
      <c r="S80" s="66"/>
      <c r="T80" s="66"/>
      <c r="U80" s="65"/>
      <c r="V80" s="65"/>
      <c r="W80" s="66"/>
      <c r="X80" s="65"/>
      <c r="Y80" s="65"/>
      <c r="Z80" s="65"/>
    </row>
    <row r="81" spans="1:26" ht="14.25" customHeight="1">
      <c r="A81" s="65"/>
      <c r="B81" s="65"/>
      <c r="C81" s="65"/>
      <c r="D81" s="66"/>
      <c r="E81" s="66"/>
      <c r="F81" s="66"/>
      <c r="G81" s="66"/>
      <c r="H81" s="66"/>
      <c r="I81" s="65"/>
      <c r="J81" s="65"/>
      <c r="K81" s="65"/>
      <c r="L81" s="65"/>
      <c r="M81" s="65"/>
      <c r="N81" s="65"/>
      <c r="O81" s="65"/>
      <c r="P81" s="65"/>
      <c r="Q81" s="66"/>
      <c r="R81" s="66"/>
      <c r="S81" s="66"/>
      <c r="T81" s="66"/>
      <c r="U81" s="65"/>
      <c r="V81" s="65"/>
      <c r="W81" s="66"/>
      <c r="X81" s="65"/>
      <c r="Y81" s="65"/>
      <c r="Z81" s="65"/>
    </row>
    <row r="82" spans="1:26" ht="14.25" customHeight="1">
      <c r="A82" s="65"/>
      <c r="B82" s="65"/>
      <c r="C82" s="65"/>
      <c r="D82" s="66"/>
      <c r="E82" s="66"/>
      <c r="F82" s="66"/>
      <c r="G82" s="66"/>
      <c r="H82" s="66"/>
      <c r="I82" s="65"/>
      <c r="J82" s="65"/>
      <c r="K82" s="65"/>
      <c r="L82" s="65"/>
      <c r="M82" s="65"/>
      <c r="N82" s="65"/>
      <c r="O82" s="65"/>
      <c r="P82" s="65"/>
      <c r="Q82" s="66"/>
      <c r="R82" s="66"/>
      <c r="S82" s="66"/>
      <c r="T82" s="66"/>
      <c r="U82" s="65"/>
      <c r="V82" s="65"/>
      <c r="W82" s="66"/>
      <c r="X82" s="65"/>
      <c r="Y82" s="65"/>
      <c r="Z82" s="65"/>
    </row>
    <row r="83" spans="1:26" ht="14.25" customHeight="1">
      <c r="A83" s="65"/>
      <c r="B83" s="65"/>
      <c r="C83" s="65"/>
      <c r="D83" s="66"/>
      <c r="E83" s="66"/>
      <c r="F83" s="66"/>
      <c r="G83" s="66"/>
      <c r="H83" s="66"/>
      <c r="I83" s="65"/>
      <c r="J83" s="65"/>
      <c r="K83" s="65"/>
      <c r="L83" s="65"/>
      <c r="M83" s="65"/>
      <c r="N83" s="65"/>
      <c r="O83" s="65"/>
      <c r="P83" s="65"/>
      <c r="Q83" s="66"/>
      <c r="R83" s="66"/>
      <c r="S83" s="66"/>
      <c r="T83" s="66"/>
      <c r="U83" s="65"/>
      <c r="V83" s="65"/>
      <c r="W83" s="66"/>
      <c r="X83" s="65"/>
      <c r="Y83" s="65"/>
      <c r="Z83" s="65"/>
    </row>
    <row r="84" spans="1:26" ht="14.25" customHeight="1">
      <c r="A84" s="65"/>
      <c r="B84" s="65"/>
      <c r="C84" s="65"/>
      <c r="D84" s="66"/>
      <c r="E84" s="66"/>
      <c r="F84" s="66"/>
      <c r="G84" s="66"/>
      <c r="H84" s="66"/>
      <c r="I84" s="65"/>
      <c r="J84" s="65"/>
      <c r="K84" s="65"/>
      <c r="L84" s="65"/>
      <c r="M84" s="65"/>
      <c r="N84" s="65"/>
      <c r="O84" s="65"/>
      <c r="P84" s="65"/>
      <c r="Q84" s="66"/>
      <c r="R84" s="66"/>
      <c r="S84" s="66"/>
      <c r="T84" s="66"/>
      <c r="U84" s="65"/>
      <c r="V84" s="65"/>
      <c r="W84" s="66"/>
      <c r="X84" s="65"/>
      <c r="Y84" s="65"/>
      <c r="Z84" s="65"/>
    </row>
    <row r="85" spans="1:26" ht="14.25" customHeight="1">
      <c r="A85" s="65"/>
      <c r="B85" s="65"/>
      <c r="C85" s="65"/>
      <c r="D85" s="66"/>
      <c r="E85" s="66"/>
      <c r="F85" s="66"/>
      <c r="G85" s="66"/>
      <c r="H85" s="66"/>
      <c r="I85" s="65"/>
      <c r="J85" s="65"/>
      <c r="K85" s="65"/>
      <c r="L85" s="65"/>
      <c r="M85" s="65"/>
      <c r="N85" s="65"/>
      <c r="O85" s="65"/>
      <c r="P85" s="65"/>
      <c r="Q85" s="66"/>
      <c r="R85" s="66"/>
      <c r="S85" s="66"/>
      <c r="T85" s="66"/>
      <c r="U85" s="65"/>
      <c r="V85" s="65"/>
      <c r="W85" s="66"/>
      <c r="X85" s="65"/>
      <c r="Y85" s="65"/>
      <c r="Z85" s="65"/>
    </row>
    <row r="86" spans="1:26" ht="14.25" customHeight="1">
      <c r="A86" s="65"/>
      <c r="B86" s="65"/>
      <c r="C86" s="65"/>
      <c r="D86" s="66"/>
      <c r="E86" s="66"/>
      <c r="F86" s="66"/>
      <c r="G86" s="66"/>
      <c r="H86" s="66"/>
      <c r="I86" s="65"/>
      <c r="J86" s="65"/>
      <c r="K86" s="65"/>
      <c r="L86" s="65"/>
      <c r="M86" s="65"/>
      <c r="N86" s="65"/>
      <c r="O86" s="65"/>
      <c r="P86" s="65"/>
      <c r="Q86" s="66"/>
      <c r="R86" s="66"/>
      <c r="S86" s="66"/>
      <c r="T86" s="66"/>
      <c r="U86" s="65"/>
      <c r="V86" s="65"/>
      <c r="W86" s="66"/>
      <c r="X86" s="65"/>
      <c r="Y86" s="65"/>
      <c r="Z86" s="65"/>
    </row>
    <row r="87" spans="1:26" ht="14.25" customHeight="1">
      <c r="A87" s="65"/>
      <c r="B87" s="65"/>
      <c r="C87" s="65"/>
      <c r="D87" s="66"/>
      <c r="E87" s="66"/>
      <c r="F87" s="66"/>
      <c r="G87" s="66"/>
      <c r="H87" s="66"/>
      <c r="I87" s="65"/>
      <c r="J87" s="65"/>
      <c r="K87" s="65"/>
      <c r="L87" s="65"/>
      <c r="M87" s="65"/>
      <c r="N87" s="65"/>
      <c r="O87" s="65"/>
      <c r="P87" s="65"/>
      <c r="Q87" s="66"/>
      <c r="R87" s="66"/>
      <c r="S87" s="66"/>
      <c r="T87" s="66"/>
      <c r="U87" s="65"/>
      <c r="V87" s="65"/>
      <c r="W87" s="66"/>
      <c r="X87" s="65"/>
      <c r="Y87" s="65"/>
      <c r="Z87" s="65"/>
    </row>
    <row r="88" spans="1:26" ht="14.25" customHeight="1">
      <c r="A88" s="65"/>
      <c r="B88" s="65"/>
      <c r="C88" s="65"/>
      <c r="D88" s="66"/>
      <c r="E88" s="66"/>
      <c r="F88" s="66"/>
      <c r="G88" s="66"/>
      <c r="H88" s="66"/>
      <c r="I88" s="65"/>
      <c r="J88" s="65"/>
      <c r="K88" s="65"/>
      <c r="L88" s="65"/>
      <c r="M88" s="65"/>
      <c r="N88" s="65"/>
      <c r="O88" s="65"/>
      <c r="P88" s="65"/>
      <c r="Q88" s="66"/>
      <c r="R88" s="66"/>
      <c r="S88" s="66"/>
      <c r="T88" s="66"/>
      <c r="U88" s="65"/>
      <c r="V88" s="65"/>
      <c r="W88" s="66"/>
      <c r="X88" s="65"/>
      <c r="Y88" s="65"/>
      <c r="Z88" s="65"/>
    </row>
    <row r="89" spans="1:26" ht="14.25" customHeight="1">
      <c r="A89" s="65"/>
      <c r="B89" s="65"/>
      <c r="C89" s="65"/>
      <c r="D89" s="66"/>
      <c r="E89" s="66"/>
      <c r="F89" s="66"/>
      <c r="G89" s="66"/>
      <c r="H89" s="66"/>
      <c r="I89" s="65"/>
      <c r="J89" s="65"/>
      <c r="K89" s="65"/>
      <c r="L89" s="65"/>
      <c r="M89" s="65"/>
      <c r="N89" s="65"/>
      <c r="O89" s="65"/>
      <c r="P89" s="65"/>
      <c r="Q89" s="66"/>
      <c r="R89" s="66"/>
      <c r="S89" s="66"/>
      <c r="T89" s="66"/>
      <c r="U89" s="65"/>
      <c r="V89" s="65"/>
      <c r="W89" s="66"/>
      <c r="X89" s="65"/>
      <c r="Y89" s="65"/>
      <c r="Z89" s="65"/>
    </row>
    <row r="90" spans="1:26" ht="14.25" customHeight="1">
      <c r="A90" s="65"/>
      <c r="B90" s="65"/>
      <c r="C90" s="65"/>
      <c r="D90" s="66"/>
      <c r="E90" s="66"/>
      <c r="F90" s="66"/>
      <c r="G90" s="66"/>
      <c r="H90" s="66"/>
      <c r="I90" s="65"/>
      <c r="J90" s="65"/>
      <c r="K90" s="65"/>
      <c r="L90" s="65"/>
      <c r="M90" s="65"/>
      <c r="N90" s="65"/>
      <c r="O90" s="65"/>
      <c r="P90" s="65"/>
      <c r="Q90" s="66"/>
      <c r="R90" s="66"/>
      <c r="S90" s="66"/>
      <c r="T90" s="66"/>
      <c r="U90" s="65"/>
      <c r="V90" s="65"/>
      <c r="W90" s="66"/>
      <c r="X90" s="65"/>
      <c r="Y90" s="65"/>
      <c r="Z90" s="65"/>
    </row>
    <row r="91" spans="1:26" ht="14.25" customHeight="1">
      <c r="A91" s="65"/>
      <c r="B91" s="65"/>
      <c r="C91" s="65"/>
      <c r="D91" s="66"/>
      <c r="E91" s="66"/>
      <c r="F91" s="66"/>
      <c r="G91" s="66"/>
      <c r="H91" s="66"/>
      <c r="I91" s="65"/>
      <c r="J91" s="65"/>
      <c r="K91" s="65"/>
      <c r="L91" s="65"/>
      <c r="M91" s="65"/>
      <c r="N91" s="65"/>
      <c r="O91" s="65"/>
      <c r="P91" s="65"/>
      <c r="Q91" s="66"/>
      <c r="R91" s="66"/>
      <c r="S91" s="66"/>
      <c r="T91" s="66"/>
      <c r="U91" s="65"/>
      <c r="V91" s="65"/>
      <c r="W91" s="66"/>
      <c r="X91" s="65"/>
      <c r="Y91" s="65"/>
      <c r="Z91" s="65"/>
    </row>
    <row r="92" spans="1:26" ht="14.25" customHeight="1">
      <c r="A92" s="65"/>
      <c r="B92" s="65"/>
      <c r="C92" s="65"/>
      <c r="D92" s="66"/>
      <c r="E92" s="66"/>
      <c r="F92" s="66"/>
      <c r="G92" s="66"/>
      <c r="H92" s="66"/>
      <c r="I92" s="65"/>
      <c r="J92" s="65"/>
      <c r="K92" s="65"/>
      <c r="L92" s="65"/>
      <c r="M92" s="65"/>
      <c r="N92" s="65"/>
      <c r="O92" s="65"/>
      <c r="P92" s="65"/>
      <c r="Q92" s="66"/>
      <c r="R92" s="66"/>
      <c r="S92" s="66"/>
      <c r="T92" s="66"/>
      <c r="U92" s="65"/>
      <c r="V92" s="65"/>
      <c r="W92" s="66"/>
      <c r="X92" s="65"/>
      <c r="Y92" s="65"/>
      <c r="Z92" s="65"/>
    </row>
    <row r="93" spans="1:26" ht="14.25" customHeight="1">
      <c r="A93" s="65"/>
      <c r="B93" s="65"/>
      <c r="C93" s="65"/>
      <c r="D93" s="66"/>
      <c r="E93" s="66"/>
      <c r="F93" s="66"/>
      <c r="G93" s="66"/>
      <c r="H93" s="66"/>
      <c r="I93" s="65"/>
      <c r="J93" s="65"/>
      <c r="K93" s="65"/>
      <c r="L93" s="65"/>
      <c r="M93" s="65"/>
      <c r="N93" s="65"/>
      <c r="O93" s="65"/>
      <c r="P93" s="65"/>
      <c r="Q93" s="66"/>
      <c r="R93" s="66"/>
      <c r="S93" s="66"/>
      <c r="T93" s="66"/>
      <c r="U93" s="65"/>
      <c r="V93" s="65"/>
      <c r="W93" s="66"/>
      <c r="X93" s="65"/>
      <c r="Y93" s="65"/>
      <c r="Z93" s="65"/>
    </row>
    <row r="94" spans="1:26" ht="14.25" customHeight="1">
      <c r="A94" s="65"/>
      <c r="B94" s="65"/>
      <c r="C94" s="65"/>
      <c r="D94" s="66"/>
      <c r="E94" s="66"/>
      <c r="F94" s="66"/>
      <c r="G94" s="66"/>
      <c r="H94" s="66"/>
      <c r="I94" s="65"/>
      <c r="J94" s="65"/>
      <c r="K94" s="65"/>
      <c r="L94" s="65"/>
      <c r="M94" s="65"/>
      <c r="N94" s="65"/>
      <c r="O94" s="65"/>
      <c r="P94" s="65"/>
      <c r="Q94" s="66"/>
      <c r="R94" s="66"/>
      <c r="S94" s="66"/>
      <c r="T94" s="66"/>
      <c r="U94" s="65"/>
      <c r="V94" s="65"/>
      <c r="W94" s="66"/>
      <c r="X94" s="65"/>
      <c r="Y94" s="65"/>
      <c r="Z94" s="65"/>
    </row>
    <row r="95" spans="1:26" ht="14.25" customHeight="1">
      <c r="A95" s="65"/>
      <c r="B95" s="65"/>
      <c r="C95" s="65"/>
      <c r="D95" s="66"/>
      <c r="E95" s="66"/>
      <c r="F95" s="66"/>
      <c r="G95" s="66"/>
      <c r="H95" s="66"/>
      <c r="I95" s="65"/>
      <c r="J95" s="65"/>
      <c r="K95" s="65"/>
      <c r="L95" s="65"/>
      <c r="M95" s="65"/>
      <c r="N95" s="65"/>
      <c r="O95" s="65"/>
      <c r="P95" s="65"/>
      <c r="Q95" s="66"/>
      <c r="R95" s="66"/>
      <c r="S95" s="66"/>
      <c r="T95" s="66"/>
      <c r="U95" s="65"/>
      <c r="V95" s="65"/>
      <c r="W95" s="66"/>
      <c r="X95" s="65"/>
      <c r="Y95" s="65"/>
      <c r="Z95" s="65"/>
    </row>
    <row r="96" spans="1:26" ht="14.25" customHeight="1">
      <c r="A96" s="65"/>
      <c r="B96" s="65"/>
      <c r="C96" s="65"/>
      <c r="D96" s="66"/>
      <c r="E96" s="66"/>
      <c r="F96" s="66"/>
      <c r="G96" s="66"/>
      <c r="H96" s="66"/>
      <c r="I96" s="65"/>
      <c r="J96" s="65"/>
      <c r="K96" s="65"/>
      <c r="L96" s="65"/>
      <c r="M96" s="65"/>
      <c r="N96" s="65"/>
      <c r="O96" s="65"/>
      <c r="P96" s="65"/>
      <c r="Q96" s="66"/>
      <c r="R96" s="66"/>
      <c r="S96" s="66"/>
      <c r="T96" s="66"/>
      <c r="U96" s="65"/>
      <c r="V96" s="65"/>
      <c r="W96" s="66"/>
      <c r="X96" s="65"/>
      <c r="Y96" s="65"/>
      <c r="Z96" s="65"/>
    </row>
    <row r="97" spans="1:26" ht="14.25" customHeight="1">
      <c r="A97" s="65"/>
      <c r="B97" s="65"/>
      <c r="C97" s="65"/>
      <c r="D97" s="66"/>
      <c r="E97" s="66"/>
      <c r="F97" s="66"/>
      <c r="G97" s="66"/>
      <c r="H97" s="66"/>
      <c r="I97" s="65"/>
      <c r="J97" s="65"/>
      <c r="K97" s="65"/>
      <c r="L97" s="65"/>
      <c r="M97" s="65"/>
      <c r="N97" s="65"/>
      <c r="O97" s="65"/>
      <c r="P97" s="65"/>
      <c r="Q97" s="66"/>
      <c r="R97" s="66"/>
      <c r="S97" s="66"/>
      <c r="T97" s="66"/>
      <c r="U97" s="65"/>
      <c r="V97" s="65"/>
      <c r="W97" s="66"/>
      <c r="X97" s="65"/>
      <c r="Y97" s="65"/>
      <c r="Z97" s="65"/>
    </row>
    <row r="98" spans="1:26" ht="14.25" customHeight="1">
      <c r="A98" s="65"/>
      <c r="B98" s="65"/>
      <c r="C98" s="65"/>
      <c r="D98" s="66"/>
      <c r="E98" s="66"/>
      <c r="F98" s="66"/>
      <c r="G98" s="66"/>
      <c r="H98" s="66"/>
      <c r="I98" s="65"/>
      <c r="J98" s="65"/>
      <c r="K98" s="65"/>
      <c r="L98" s="65"/>
      <c r="M98" s="65"/>
      <c r="N98" s="65"/>
      <c r="O98" s="65"/>
      <c r="P98" s="65"/>
      <c r="Q98" s="66"/>
      <c r="R98" s="66"/>
      <c r="S98" s="66"/>
      <c r="T98" s="66"/>
      <c r="U98" s="65"/>
      <c r="V98" s="65"/>
      <c r="W98" s="66"/>
      <c r="X98" s="65"/>
      <c r="Y98" s="65"/>
      <c r="Z98" s="65"/>
    </row>
    <row r="99" spans="1:26" ht="14.25" customHeight="1">
      <c r="A99" s="65"/>
      <c r="B99" s="65"/>
      <c r="C99" s="65"/>
      <c r="D99" s="66"/>
      <c r="E99" s="66"/>
      <c r="F99" s="66"/>
      <c r="G99" s="66"/>
      <c r="H99" s="66"/>
      <c r="I99" s="65"/>
      <c r="J99" s="65"/>
      <c r="K99" s="65"/>
      <c r="L99" s="65"/>
      <c r="M99" s="65"/>
      <c r="N99" s="65"/>
      <c r="O99" s="65"/>
      <c r="P99" s="65"/>
      <c r="Q99" s="66"/>
      <c r="R99" s="66"/>
      <c r="S99" s="66"/>
      <c r="T99" s="66"/>
      <c r="U99" s="65"/>
      <c r="V99" s="65"/>
      <c r="W99" s="66"/>
      <c r="X99" s="65"/>
      <c r="Y99" s="65"/>
      <c r="Z99" s="65"/>
    </row>
    <row r="100" spans="1:26" ht="14.25" customHeight="1">
      <c r="A100" s="65"/>
      <c r="B100" s="65"/>
      <c r="C100" s="65"/>
      <c r="D100" s="66"/>
      <c r="E100" s="66"/>
      <c r="F100" s="66"/>
      <c r="G100" s="66"/>
      <c r="H100" s="66"/>
      <c r="I100" s="65"/>
      <c r="J100" s="65"/>
      <c r="K100" s="65"/>
      <c r="L100" s="65"/>
      <c r="M100" s="65"/>
      <c r="N100" s="65"/>
      <c r="O100" s="65"/>
      <c r="P100" s="65"/>
      <c r="Q100" s="66"/>
      <c r="R100" s="66"/>
      <c r="S100" s="66"/>
      <c r="T100" s="66"/>
      <c r="U100" s="65"/>
      <c r="V100" s="65"/>
      <c r="W100" s="66"/>
      <c r="X100" s="65"/>
      <c r="Y100" s="65"/>
      <c r="Z100" s="65"/>
    </row>
    <row r="101" spans="1:26" ht="14.25" customHeight="1">
      <c r="A101" s="65"/>
      <c r="B101" s="65"/>
      <c r="C101" s="65"/>
      <c r="D101" s="66"/>
      <c r="E101" s="66"/>
      <c r="F101" s="66"/>
      <c r="G101" s="66"/>
      <c r="H101" s="66"/>
      <c r="I101" s="65"/>
      <c r="J101" s="65"/>
      <c r="K101" s="65"/>
      <c r="L101" s="65"/>
      <c r="M101" s="65"/>
      <c r="N101" s="65"/>
      <c r="O101" s="65"/>
      <c r="P101" s="65"/>
      <c r="Q101" s="66"/>
      <c r="R101" s="66"/>
      <c r="S101" s="66"/>
      <c r="T101" s="66"/>
      <c r="U101" s="65"/>
      <c r="V101" s="65"/>
      <c r="W101" s="66"/>
      <c r="X101" s="65"/>
      <c r="Y101" s="65"/>
      <c r="Z101" s="65"/>
    </row>
    <row r="102" spans="1:26" ht="14.25" customHeight="1">
      <c r="A102" s="65"/>
      <c r="B102" s="65"/>
      <c r="C102" s="65"/>
      <c r="D102" s="66"/>
      <c r="E102" s="66"/>
      <c r="F102" s="66"/>
      <c r="G102" s="66"/>
      <c r="H102" s="66"/>
      <c r="I102" s="65"/>
      <c r="J102" s="65"/>
      <c r="K102" s="65"/>
      <c r="L102" s="65"/>
      <c r="M102" s="65"/>
      <c r="N102" s="65"/>
      <c r="O102" s="65"/>
      <c r="P102" s="65"/>
      <c r="Q102" s="66"/>
      <c r="R102" s="66"/>
      <c r="S102" s="66"/>
      <c r="T102" s="66"/>
      <c r="U102" s="65"/>
      <c r="V102" s="65"/>
      <c r="W102" s="66"/>
      <c r="X102" s="65"/>
      <c r="Y102" s="65"/>
      <c r="Z102" s="65"/>
    </row>
    <row r="103" spans="1:26" ht="14.25" customHeight="1">
      <c r="A103" s="65"/>
      <c r="B103" s="65"/>
      <c r="C103" s="65"/>
      <c r="D103" s="66"/>
      <c r="E103" s="66"/>
      <c r="F103" s="66"/>
      <c r="G103" s="66"/>
      <c r="H103" s="66"/>
      <c r="I103" s="65"/>
      <c r="J103" s="65"/>
      <c r="K103" s="65"/>
      <c r="L103" s="65"/>
      <c r="M103" s="65"/>
      <c r="N103" s="65"/>
      <c r="O103" s="65"/>
      <c r="P103" s="65"/>
      <c r="Q103" s="66"/>
      <c r="R103" s="66"/>
      <c r="S103" s="66"/>
      <c r="T103" s="66"/>
      <c r="U103" s="65"/>
      <c r="V103" s="65"/>
      <c r="W103" s="66"/>
      <c r="X103" s="65"/>
      <c r="Y103" s="65"/>
      <c r="Z103" s="65"/>
    </row>
    <row r="104" spans="1:26" ht="14.25" customHeight="1">
      <c r="A104" s="65"/>
      <c r="B104" s="65"/>
      <c r="C104" s="65"/>
      <c r="D104" s="66"/>
      <c r="E104" s="66"/>
      <c r="F104" s="66"/>
      <c r="G104" s="66"/>
      <c r="H104" s="66"/>
      <c r="I104" s="65"/>
      <c r="J104" s="65"/>
      <c r="K104" s="65"/>
      <c r="L104" s="65"/>
      <c r="M104" s="65"/>
      <c r="N104" s="65"/>
      <c r="O104" s="65"/>
      <c r="P104" s="65"/>
      <c r="Q104" s="66"/>
      <c r="R104" s="66"/>
      <c r="S104" s="66"/>
      <c r="T104" s="66"/>
      <c r="U104" s="65"/>
      <c r="V104" s="65"/>
      <c r="W104" s="66"/>
      <c r="X104" s="65"/>
      <c r="Y104" s="65"/>
      <c r="Z104" s="65"/>
    </row>
    <row r="105" spans="1:26" ht="14.25" customHeight="1">
      <c r="A105" s="65"/>
      <c r="B105" s="65"/>
      <c r="C105" s="65"/>
      <c r="D105" s="66"/>
      <c r="E105" s="66"/>
      <c r="F105" s="66"/>
      <c r="G105" s="66"/>
      <c r="H105" s="66"/>
      <c r="I105" s="65"/>
      <c r="J105" s="65"/>
      <c r="K105" s="65"/>
      <c r="L105" s="65"/>
      <c r="M105" s="65"/>
      <c r="N105" s="65"/>
      <c r="O105" s="65"/>
      <c r="P105" s="65"/>
      <c r="Q105" s="66"/>
      <c r="R105" s="66"/>
      <c r="S105" s="66"/>
      <c r="T105" s="66"/>
      <c r="U105" s="65"/>
      <c r="V105" s="65"/>
      <c r="W105" s="66"/>
      <c r="X105" s="65"/>
      <c r="Y105" s="65"/>
      <c r="Z105" s="65"/>
    </row>
    <row r="106" spans="1:26" ht="14.25" customHeight="1">
      <c r="A106" s="65"/>
      <c r="B106" s="65"/>
      <c r="C106" s="65"/>
      <c r="D106" s="66"/>
      <c r="E106" s="66"/>
      <c r="F106" s="66"/>
      <c r="G106" s="66"/>
      <c r="H106" s="66"/>
      <c r="I106" s="65"/>
      <c r="J106" s="65"/>
      <c r="K106" s="65"/>
      <c r="L106" s="65"/>
      <c r="M106" s="65"/>
      <c r="N106" s="65"/>
      <c r="O106" s="65"/>
      <c r="P106" s="65"/>
      <c r="Q106" s="66"/>
      <c r="R106" s="66"/>
      <c r="S106" s="66"/>
      <c r="T106" s="66"/>
      <c r="U106" s="65"/>
      <c r="V106" s="65"/>
      <c r="W106" s="66"/>
      <c r="X106" s="65"/>
      <c r="Y106" s="65"/>
      <c r="Z106" s="65"/>
    </row>
    <row r="107" spans="1:26" ht="14.25" customHeight="1">
      <c r="A107" s="65"/>
      <c r="B107" s="65"/>
      <c r="C107" s="65"/>
      <c r="D107" s="66"/>
      <c r="E107" s="66"/>
      <c r="F107" s="66"/>
      <c r="G107" s="66"/>
      <c r="H107" s="66"/>
      <c r="I107" s="65"/>
      <c r="J107" s="65"/>
      <c r="K107" s="65"/>
      <c r="L107" s="65"/>
      <c r="M107" s="65"/>
      <c r="N107" s="65"/>
      <c r="O107" s="65"/>
      <c r="P107" s="65"/>
      <c r="Q107" s="66"/>
      <c r="R107" s="66"/>
      <c r="S107" s="66"/>
      <c r="T107" s="66"/>
      <c r="U107" s="65"/>
      <c r="V107" s="65"/>
      <c r="W107" s="66"/>
      <c r="X107" s="65"/>
      <c r="Y107" s="65"/>
      <c r="Z107" s="65"/>
    </row>
    <row r="108" spans="1:26" ht="14.25" customHeight="1">
      <c r="A108" s="65"/>
      <c r="B108" s="65"/>
      <c r="C108" s="65"/>
      <c r="D108" s="66"/>
      <c r="E108" s="66"/>
      <c r="F108" s="66"/>
      <c r="G108" s="66"/>
      <c r="H108" s="66"/>
      <c r="I108" s="65"/>
      <c r="J108" s="65"/>
      <c r="K108" s="65"/>
      <c r="L108" s="65"/>
      <c r="M108" s="65"/>
      <c r="N108" s="65"/>
      <c r="O108" s="65"/>
      <c r="P108" s="65"/>
      <c r="Q108" s="66"/>
      <c r="R108" s="66"/>
      <c r="S108" s="66"/>
      <c r="T108" s="66"/>
      <c r="U108" s="65"/>
      <c r="V108" s="65"/>
      <c r="W108" s="66"/>
      <c r="X108" s="65"/>
      <c r="Y108" s="65"/>
      <c r="Z108" s="65"/>
    </row>
    <row r="109" spans="1:26" ht="14.25" customHeight="1">
      <c r="A109" s="65"/>
      <c r="B109" s="65"/>
      <c r="C109" s="65"/>
      <c r="D109" s="66"/>
      <c r="E109" s="66"/>
      <c r="F109" s="66"/>
      <c r="G109" s="66"/>
      <c r="H109" s="66"/>
      <c r="I109" s="65"/>
      <c r="J109" s="65"/>
      <c r="K109" s="65"/>
      <c r="L109" s="65"/>
      <c r="M109" s="65"/>
      <c r="N109" s="65"/>
      <c r="O109" s="65"/>
      <c r="P109" s="65"/>
      <c r="Q109" s="66"/>
      <c r="R109" s="66"/>
      <c r="S109" s="66"/>
      <c r="T109" s="66"/>
      <c r="U109" s="65"/>
      <c r="V109" s="65"/>
      <c r="W109" s="66"/>
      <c r="X109" s="65"/>
      <c r="Y109" s="65"/>
      <c r="Z109" s="65"/>
    </row>
    <row r="110" spans="1:26" ht="14.25" customHeight="1">
      <c r="A110" s="65"/>
      <c r="B110" s="65"/>
      <c r="C110" s="65"/>
      <c r="D110" s="66"/>
      <c r="E110" s="66"/>
      <c r="F110" s="66"/>
      <c r="G110" s="66"/>
      <c r="H110" s="66"/>
      <c r="I110" s="65"/>
      <c r="J110" s="65"/>
      <c r="K110" s="65"/>
      <c r="L110" s="65"/>
      <c r="M110" s="65"/>
      <c r="N110" s="65"/>
      <c r="O110" s="65"/>
      <c r="P110" s="65"/>
      <c r="Q110" s="66"/>
      <c r="R110" s="66"/>
      <c r="S110" s="66"/>
      <c r="T110" s="66"/>
      <c r="U110" s="65"/>
      <c r="V110" s="65"/>
      <c r="W110" s="66"/>
      <c r="X110" s="65"/>
      <c r="Y110" s="65"/>
      <c r="Z110" s="65"/>
    </row>
    <row r="111" spans="1:26" ht="14.25" customHeight="1">
      <c r="A111" s="65"/>
      <c r="B111" s="65"/>
      <c r="C111" s="65"/>
      <c r="D111" s="66"/>
      <c r="E111" s="66"/>
      <c r="F111" s="66"/>
      <c r="G111" s="66"/>
      <c r="H111" s="66"/>
      <c r="I111" s="65"/>
      <c r="J111" s="65"/>
      <c r="K111" s="65"/>
      <c r="L111" s="65"/>
      <c r="M111" s="65"/>
      <c r="N111" s="65"/>
      <c r="O111" s="65"/>
      <c r="P111" s="65"/>
      <c r="Q111" s="66"/>
      <c r="R111" s="66"/>
      <c r="S111" s="66"/>
      <c r="T111" s="66"/>
      <c r="U111" s="65"/>
      <c r="V111" s="65"/>
      <c r="W111" s="66"/>
      <c r="X111" s="65"/>
      <c r="Y111" s="65"/>
      <c r="Z111" s="65"/>
    </row>
    <row r="112" spans="1:26" ht="14.25" customHeight="1">
      <c r="A112" s="65"/>
      <c r="B112" s="65"/>
      <c r="C112" s="65"/>
      <c r="D112" s="66"/>
      <c r="E112" s="66"/>
      <c r="F112" s="66"/>
      <c r="G112" s="66"/>
      <c r="H112" s="66"/>
      <c r="I112" s="65"/>
      <c r="J112" s="65"/>
      <c r="K112" s="65"/>
      <c r="L112" s="65"/>
      <c r="M112" s="65"/>
      <c r="N112" s="65"/>
      <c r="O112" s="65"/>
      <c r="P112" s="65"/>
      <c r="Q112" s="66"/>
      <c r="R112" s="66"/>
      <c r="S112" s="66"/>
      <c r="T112" s="66"/>
      <c r="U112" s="65"/>
      <c r="V112" s="65"/>
      <c r="W112" s="66"/>
      <c r="X112" s="65"/>
      <c r="Y112" s="65"/>
      <c r="Z112" s="65"/>
    </row>
    <row r="113" spans="1:26" ht="14.25" customHeight="1">
      <c r="A113" s="65"/>
      <c r="B113" s="65"/>
      <c r="C113" s="65"/>
      <c r="D113" s="66"/>
      <c r="E113" s="66"/>
      <c r="F113" s="66"/>
      <c r="G113" s="66"/>
      <c r="H113" s="66"/>
      <c r="I113" s="65"/>
      <c r="J113" s="65"/>
      <c r="K113" s="65"/>
      <c r="L113" s="65"/>
      <c r="M113" s="65"/>
      <c r="N113" s="65"/>
      <c r="O113" s="65"/>
      <c r="P113" s="65"/>
      <c r="Q113" s="66"/>
      <c r="R113" s="66"/>
      <c r="S113" s="66"/>
      <c r="T113" s="66"/>
      <c r="U113" s="65"/>
      <c r="V113" s="65"/>
      <c r="W113" s="66"/>
      <c r="X113" s="65"/>
      <c r="Y113" s="65"/>
      <c r="Z113" s="65"/>
    </row>
    <row r="114" spans="1:26" ht="14.25" customHeight="1">
      <c r="A114" s="65"/>
      <c r="B114" s="65"/>
      <c r="C114" s="65"/>
      <c r="D114" s="66"/>
      <c r="E114" s="66"/>
      <c r="F114" s="66"/>
      <c r="G114" s="66"/>
      <c r="H114" s="66"/>
      <c r="I114" s="65"/>
      <c r="J114" s="65"/>
      <c r="K114" s="65"/>
      <c r="L114" s="65"/>
      <c r="M114" s="65"/>
      <c r="N114" s="65"/>
      <c r="O114" s="65"/>
      <c r="P114" s="65"/>
      <c r="Q114" s="66"/>
      <c r="R114" s="66"/>
      <c r="S114" s="66"/>
      <c r="T114" s="66"/>
      <c r="U114" s="65"/>
      <c r="V114" s="65"/>
      <c r="W114" s="66"/>
      <c r="X114" s="65"/>
      <c r="Y114" s="65"/>
      <c r="Z114" s="65"/>
    </row>
    <row r="115" spans="1:26" ht="14.25" customHeight="1">
      <c r="A115" s="65"/>
      <c r="B115" s="65"/>
      <c r="C115" s="65"/>
      <c r="D115" s="66"/>
      <c r="E115" s="66"/>
      <c r="F115" s="66"/>
      <c r="G115" s="66"/>
      <c r="H115" s="66"/>
      <c r="I115" s="65"/>
      <c r="J115" s="65"/>
      <c r="K115" s="65"/>
      <c r="L115" s="65"/>
      <c r="M115" s="65"/>
      <c r="N115" s="65"/>
      <c r="O115" s="65"/>
      <c r="P115" s="65"/>
      <c r="Q115" s="66"/>
      <c r="R115" s="66"/>
      <c r="S115" s="66"/>
      <c r="T115" s="66"/>
      <c r="U115" s="65"/>
      <c r="V115" s="65"/>
      <c r="W115" s="66"/>
      <c r="X115" s="65"/>
      <c r="Y115" s="65"/>
      <c r="Z115" s="65"/>
    </row>
    <row r="116" spans="1:26" ht="14.25" customHeight="1">
      <c r="A116" s="65"/>
      <c r="B116" s="65"/>
      <c r="C116" s="65"/>
      <c r="D116" s="66"/>
      <c r="E116" s="66"/>
      <c r="F116" s="66"/>
      <c r="G116" s="66"/>
      <c r="H116" s="66"/>
      <c r="I116" s="65"/>
      <c r="J116" s="65"/>
      <c r="K116" s="65"/>
      <c r="L116" s="65"/>
      <c r="M116" s="65"/>
      <c r="N116" s="65"/>
      <c r="O116" s="65"/>
      <c r="P116" s="65"/>
      <c r="Q116" s="66"/>
      <c r="R116" s="66"/>
      <c r="S116" s="66"/>
      <c r="T116" s="66"/>
      <c r="U116" s="65"/>
      <c r="V116" s="65"/>
      <c r="W116" s="66"/>
      <c r="X116" s="65"/>
      <c r="Y116" s="65"/>
      <c r="Z116" s="65"/>
    </row>
    <row r="117" spans="1:26" ht="14.25" customHeight="1">
      <c r="A117" s="65"/>
      <c r="B117" s="65"/>
      <c r="C117" s="65"/>
      <c r="D117" s="66"/>
      <c r="E117" s="66"/>
      <c r="F117" s="66"/>
      <c r="G117" s="66"/>
      <c r="H117" s="66"/>
      <c r="I117" s="65"/>
      <c r="J117" s="65"/>
      <c r="K117" s="65"/>
      <c r="L117" s="65"/>
      <c r="M117" s="65"/>
      <c r="N117" s="65"/>
      <c r="O117" s="65"/>
      <c r="P117" s="65"/>
      <c r="Q117" s="66"/>
      <c r="R117" s="66"/>
      <c r="S117" s="66"/>
      <c r="T117" s="66"/>
      <c r="U117" s="65"/>
      <c r="V117" s="65"/>
      <c r="W117" s="66"/>
      <c r="X117" s="65"/>
      <c r="Y117" s="65"/>
      <c r="Z117" s="65"/>
    </row>
    <row r="118" spans="1:26" ht="14.25" customHeight="1">
      <c r="A118" s="65"/>
      <c r="B118" s="65"/>
      <c r="C118" s="65"/>
      <c r="D118" s="66"/>
      <c r="E118" s="66"/>
      <c r="F118" s="66"/>
      <c r="G118" s="66"/>
      <c r="H118" s="66"/>
      <c r="I118" s="65"/>
      <c r="J118" s="65"/>
      <c r="K118" s="65"/>
      <c r="L118" s="65"/>
      <c r="M118" s="65"/>
      <c r="N118" s="65"/>
      <c r="O118" s="65"/>
      <c r="P118" s="65"/>
      <c r="Q118" s="66"/>
      <c r="R118" s="66"/>
      <c r="S118" s="66"/>
      <c r="T118" s="66"/>
      <c r="U118" s="65"/>
      <c r="V118" s="65"/>
      <c r="W118" s="66"/>
      <c r="X118" s="65"/>
      <c r="Y118" s="65"/>
      <c r="Z118" s="65"/>
    </row>
    <row r="119" spans="1:26" ht="14.25" customHeight="1">
      <c r="A119" s="65"/>
      <c r="B119" s="65"/>
      <c r="C119" s="65"/>
      <c r="D119" s="66"/>
      <c r="E119" s="66"/>
      <c r="F119" s="66"/>
      <c r="G119" s="66"/>
      <c r="H119" s="66"/>
      <c r="I119" s="65"/>
      <c r="J119" s="65"/>
      <c r="K119" s="65"/>
      <c r="L119" s="65"/>
      <c r="M119" s="65"/>
      <c r="N119" s="65"/>
      <c r="O119" s="65"/>
      <c r="P119" s="65"/>
      <c r="Q119" s="66"/>
      <c r="R119" s="66"/>
      <c r="S119" s="66"/>
      <c r="T119" s="66"/>
      <c r="U119" s="65"/>
      <c r="V119" s="65"/>
      <c r="W119" s="66"/>
      <c r="X119" s="65"/>
      <c r="Y119" s="65"/>
      <c r="Z119" s="65"/>
    </row>
    <row r="120" spans="1:26" ht="14.25" customHeight="1">
      <c r="A120" s="65"/>
      <c r="B120" s="65"/>
      <c r="C120" s="65"/>
      <c r="D120" s="66"/>
      <c r="E120" s="66"/>
      <c r="F120" s="66"/>
      <c r="G120" s="66"/>
      <c r="H120" s="66"/>
      <c r="I120" s="65"/>
      <c r="J120" s="65"/>
      <c r="K120" s="65"/>
      <c r="L120" s="65"/>
      <c r="M120" s="65"/>
      <c r="N120" s="65"/>
      <c r="O120" s="65"/>
      <c r="P120" s="65"/>
      <c r="Q120" s="66"/>
      <c r="R120" s="66"/>
      <c r="S120" s="66"/>
      <c r="T120" s="66"/>
      <c r="U120" s="65"/>
      <c r="V120" s="65"/>
      <c r="W120" s="66"/>
      <c r="X120" s="65"/>
      <c r="Y120" s="65"/>
      <c r="Z120" s="65"/>
    </row>
    <row r="121" spans="1:26" ht="14.25" customHeight="1">
      <c r="A121" s="65"/>
      <c r="B121" s="65"/>
      <c r="C121" s="65"/>
      <c r="D121" s="66"/>
      <c r="E121" s="66"/>
      <c r="F121" s="66"/>
      <c r="G121" s="66"/>
      <c r="H121" s="66"/>
      <c r="I121" s="65"/>
      <c r="J121" s="65"/>
      <c r="K121" s="65"/>
      <c r="L121" s="65"/>
      <c r="M121" s="65"/>
      <c r="N121" s="65"/>
      <c r="O121" s="65"/>
      <c r="P121" s="65"/>
      <c r="Q121" s="66"/>
      <c r="R121" s="66"/>
      <c r="S121" s="66"/>
      <c r="T121" s="66"/>
      <c r="U121" s="65"/>
      <c r="V121" s="65"/>
      <c r="W121" s="66"/>
      <c r="X121" s="65"/>
      <c r="Y121" s="65"/>
      <c r="Z121" s="65"/>
    </row>
    <row r="122" spans="1:26" ht="14.25" customHeight="1">
      <c r="A122" s="65"/>
      <c r="B122" s="65"/>
      <c r="C122" s="65"/>
      <c r="D122" s="66"/>
      <c r="E122" s="66"/>
      <c r="F122" s="66"/>
      <c r="G122" s="66"/>
      <c r="H122" s="66"/>
      <c r="I122" s="65"/>
      <c r="J122" s="65"/>
      <c r="K122" s="65"/>
      <c r="L122" s="65"/>
      <c r="M122" s="65"/>
      <c r="N122" s="65"/>
      <c r="O122" s="65"/>
      <c r="P122" s="65"/>
      <c r="Q122" s="66"/>
      <c r="R122" s="66"/>
      <c r="S122" s="66"/>
      <c r="T122" s="66"/>
      <c r="U122" s="65"/>
      <c r="V122" s="65"/>
      <c r="W122" s="66"/>
      <c r="X122" s="65"/>
      <c r="Y122" s="65"/>
      <c r="Z122" s="65"/>
    </row>
    <row r="123" spans="1:26" ht="14.25" customHeight="1">
      <c r="A123" s="65"/>
      <c r="B123" s="65"/>
      <c r="C123" s="65"/>
      <c r="D123" s="66"/>
      <c r="E123" s="66"/>
      <c r="F123" s="66"/>
      <c r="G123" s="66"/>
      <c r="H123" s="66"/>
      <c r="I123" s="65"/>
      <c r="J123" s="65"/>
      <c r="K123" s="65"/>
      <c r="L123" s="65"/>
      <c r="M123" s="65"/>
      <c r="N123" s="65"/>
      <c r="O123" s="65"/>
      <c r="P123" s="65"/>
      <c r="Q123" s="66"/>
      <c r="R123" s="66"/>
      <c r="S123" s="66"/>
      <c r="T123" s="66"/>
      <c r="U123" s="65"/>
      <c r="V123" s="65"/>
      <c r="W123" s="66"/>
      <c r="X123" s="65"/>
      <c r="Y123" s="65"/>
      <c r="Z123" s="65"/>
    </row>
    <row r="124" spans="1:26" ht="14.25" customHeight="1">
      <c r="A124" s="65"/>
      <c r="B124" s="65"/>
      <c r="C124" s="65"/>
      <c r="D124" s="66"/>
      <c r="E124" s="66"/>
      <c r="F124" s="66"/>
      <c r="G124" s="66"/>
      <c r="H124" s="66"/>
      <c r="I124" s="65"/>
      <c r="J124" s="65"/>
      <c r="K124" s="65"/>
      <c r="L124" s="65"/>
      <c r="M124" s="65"/>
      <c r="N124" s="65"/>
      <c r="O124" s="65"/>
      <c r="P124" s="65"/>
      <c r="Q124" s="66"/>
      <c r="R124" s="66"/>
      <c r="S124" s="66"/>
      <c r="T124" s="66"/>
      <c r="U124" s="65"/>
      <c r="V124" s="65"/>
      <c r="W124" s="66"/>
      <c r="X124" s="65"/>
      <c r="Y124" s="65"/>
      <c r="Z124" s="65"/>
    </row>
    <row r="125" spans="1:26" ht="14.25" customHeight="1">
      <c r="A125" s="65"/>
      <c r="B125" s="65"/>
      <c r="C125" s="65"/>
      <c r="D125" s="66"/>
      <c r="E125" s="66"/>
      <c r="F125" s="66"/>
      <c r="G125" s="66"/>
      <c r="H125" s="66"/>
      <c r="I125" s="65"/>
      <c r="J125" s="65"/>
      <c r="K125" s="65"/>
      <c r="L125" s="65"/>
      <c r="M125" s="65"/>
      <c r="N125" s="65"/>
      <c r="O125" s="65"/>
      <c r="P125" s="65"/>
      <c r="Q125" s="66"/>
      <c r="R125" s="66"/>
      <c r="S125" s="66"/>
      <c r="T125" s="66"/>
      <c r="U125" s="65"/>
      <c r="V125" s="65"/>
      <c r="W125" s="66"/>
      <c r="X125" s="65"/>
      <c r="Y125" s="65"/>
      <c r="Z125" s="65"/>
    </row>
    <row r="126" spans="1:26" ht="14.25" customHeight="1">
      <c r="A126" s="65"/>
      <c r="B126" s="65"/>
      <c r="C126" s="65"/>
      <c r="D126" s="66"/>
      <c r="E126" s="66"/>
      <c r="F126" s="66"/>
      <c r="G126" s="66"/>
      <c r="H126" s="66"/>
      <c r="I126" s="65"/>
      <c r="J126" s="65"/>
      <c r="K126" s="65"/>
      <c r="L126" s="65"/>
      <c r="M126" s="65"/>
      <c r="N126" s="65"/>
      <c r="O126" s="65"/>
      <c r="P126" s="65"/>
      <c r="Q126" s="66"/>
      <c r="R126" s="66"/>
      <c r="S126" s="66"/>
      <c r="T126" s="66"/>
      <c r="U126" s="65"/>
      <c r="V126" s="65"/>
      <c r="W126" s="66"/>
      <c r="X126" s="65"/>
      <c r="Y126" s="65"/>
      <c r="Z126" s="65"/>
    </row>
    <row r="127" spans="1:26" ht="14.25" customHeight="1">
      <c r="A127" s="65"/>
      <c r="B127" s="65"/>
      <c r="C127" s="65"/>
      <c r="D127" s="66"/>
      <c r="E127" s="66"/>
      <c r="F127" s="66"/>
      <c r="G127" s="66"/>
      <c r="H127" s="66"/>
      <c r="I127" s="65"/>
      <c r="J127" s="65"/>
      <c r="K127" s="65"/>
      <c r="L127" s="65"/>
      <c r="M127" s="65"/>
      <c r="N127" s="65"/>
      <c r="O127" s="65"/>
      <c r="P127" s="65"/>
      <c r="Q127" s="66"/>
      <c r="R127" s="66"/>
      <c r="S127" s="66"/>
      <c r="T127" s="66"/>
      <c r="U127" s="65"/>
      <c r="V127" s="65"/>
      <c r="W127" s="66"/>
      <c r="X127" s="65"/>
      <c r="Y127" s="65"/>
      <c r="Z127" s="65"/>
    </row>
    <row r="128" spans="1:26" ht="14.25" customHeight="1">
      <c r="A128" s="65"/>
      <c r="B128" s="65"/>
      <c r="C128" s="65"/>
      <c r="D128" s="66"/>
      <c r="E128" s="66"/>
      <c r="F128" s="66"/>
      <c r="G128" s="66"/>
      <c r="H128" s="66"/>
      <c r="I128" s="65"/>
      <c r="J128" s="65"/>
      <c r="K128" s="65"/>
      <c r="L128" s="65"/>
      <c r="M128" s="65"/>
      <c r="N128" s="65"/>
      <c r="O128" s="65"/>
      <c r="P128" s="65"/>
      <c r="Q128" s="66"/>
      <c r="R128" s="66"/>
      <c r="S128" s="66"/>
      <c r="T128" s="66"/>
      <c r="U128" s="65"/>
      <c r="V128" s="65"/>
      <c r="W128" s="66"/>
      <c r="X128" s="65"/>
      <c r="Y128" s="65"/>
      <c r="Z128" s="65"/>
    </row>
    <row r="129" spans="1:26" ht="14.25" customHeight="1">
      <c r="A129" s="65"/>
      <c r="B129" s="65"/>
      <c r="C129" s="65"/>
      <c r="D129" s="66"/>
      <c r="E129" s="66"/>
      <c r="F129" s="66"/>
      <c r="G129" s="66"/>
      <c r="H129" s="66"/>
      <c r="I129" s="65"/>
      <c r="J129" s="65"/>
      <c r="K129" s="65"/>
      <c r="L129" s="65"/>
      <c r="M129" s="65"/>
      <c r="N129" s="65"/>
      <c r="O129" s="65"/>
      <c r="P129" s="65"/>
      <c r="Q129" s="66"/>
      <c r="R129" s="66"/>
      <c r="S129" s="66"/>
      <c r="T129" s="66"/>
      <c r="U129" s="65"/>
      <c r="V129" s="65"/>
      <c r="W129" s="66"/>
      <c r="X129" s="65"/>
      <c r="Y129" s="65"/>
      <c r="Z129" s="65"/>
    </row>
    <row r="130" spans="1:26" ht="14.25" customHeight="1">
      <c r="A130" s="65"/>
      <c r="B130" s="65"/>
      <c r="C130" s="65"/>
      <c r="D130" s="66"/>
      <c r="E130" s="66"/>
      <c r="F130" s="66"/>
      <c r="G130" s="66"/>
      <c r="H130" s="66"/>
      <c r="I130" s="65"/>
      <c r="J130" s="65"/>
      <c r="K130" s="65"/>
      <c r="L130" s="65"/>
      <c r="M130" s="65"/>
      <c r="N130" s="65"/>
      <c r="O130" s="65"/>
      <c r="P130" s="65"/>
      <c r="Q130" s="66"/>
      <c r="R130" s="66"/>
      <c r="S130" s="66"/>
      <c r="T130" s="66"/>
      <c r="U130" s="65"/>
      <c r="V130" s="65"/>
      <c r="W130" s="66"/>
      <c r="X130" s="65"/>
      <c r="Y130" s="65"/>
      <c r="Z130" s="65"/>
    </row>
    <row r="131" spans="1:26" ht="14.25" customHeight="1">
      <c r="A131" s="65"/>
      <c r="B131" s="65"/>
      <c r="C131" s="65"/>
      <c r="D131" s="66"/>
      <c r="E131" s="66"/>
      <c r="F131" s="66"/>
      <c r="G131" s="66"/>
      <c r="H131" s="66"/>
      <c r="I131" s="65"/>
      <c r="J131" s="65"/>
      <c r="K131" s="65"/>
      <c r="L131" s="65"/>
      <c r="M131" s="65"/>
      <c r="N131" s="65"/>
      <c r="O131" s="65"/>
      <c r="P131" s="65"/>
      <c r="Q131" s="66"/>
      <c r="R131" s="66"/>
      <c r="S131" s="66"/>
      <c r="T131" s="66"/>
      <c r="U131" s="65"/>
      <c r="V131" s="65"/>
      <c r="W131" s="66"/>
      <c r="X131" s="65"/>
      <c r="Y131" s="65"/>
      <c r="Z131" s="65"/>
    </row>
    <row r="132" spans="1:26" ht="14.25" customHeight="1">
      <c r="A132" s="65"/>
      <c r="B132" s="65"/>
      <c r="C132" s="65"/>
      <c r="D132" s="66"/>
      <c r="E132" s="66"/>
      <c r="F132" s="66"/>
      <c r="G132" s="66"/>
      <c r="H132" s="66"/>
      <c r="I132" s="65"/>
      <c r="J132" s="65"/>
      <c r="K132" s="65"/>
      <c r="L132" s="65"/>
      <c r="M132" s="65"/>
      <c r="N132" s="65"/>
      <c r="O132" s="65"/>
      <c r="P132" s="65"/>
      <c r="Q132" s="66"/>
      <c r="R132" s="66"/>
      <c r="S132" s="66"/>
      <c r="T132" s="66"/>
      <c r="U132" s="65"/>
      <c r="V132" s="65"/>
      <c r="W132" s="66"/>
      <c r="X132" s="65"/>
      <c r="Y132" s="65"/>
      <c r="Z132" s="65"/>
    </row>
    <row r="133" spans="1:26" ht="14.25" customHeight="1">
      <c r="A133" s="65"/>
      <c r="B133" s="65"/>
      <c r="C133" s="65"/>
      <c r="D133" s="66"/>
      <c r="E133" s="66"/>
      <c r="F133" s="66"/>
      <c r="G133" s="66"/>
      <c r="H133" s="66"/>
      <c r="I133" s="65"/>
      <c r="J133" s="65"/>
      <c r="K133" s="65"/>
      <c r="L133" s="65"/>
      <c r="M133" s="65"/>
      <c r="N133" s="65"/>
      <c r="O133" s="65"/>
      <c r="P133" s="65"/>
      <c r="Q133" s="66"/>
      <c r="R133" s="66"/>
      <c r="S133" s="66"/>
      <c r="T133" s="66"/>
      <c r="U133" s="65"/>
      <c r="V133" s="65"/>
      <c r="W133" s="66"/>
      <c r="X133" s="65"/>
      <c r="Y133" s="65"/>
      <c r="Z133" s="65"/>
    </row>
    <row r="134" spans="1:26" ht="14.25" customHeight="1">
      <c r="A134" s="65"/>
      <c r="B134" s="65"/>
      <c r="C134" s="65"/>
      <c r="D134" s="66"/>
      <c r="E134" s="66"/>
      <c r="F134" s="66"/>
      <c r="G134" s="66"/>
      <c r="H134" s="66"/>
      <c r="I134" s="65"/>
      <c r="J134" s="65"/>
      <c r="K134" s="65"/>
      <c r="L134" s="65"/>
      <c r="M134" s="65"/>
      <c r="N134" s="65"/>
      <c r="O134" s="65"/>
      <c r="P134" s="65"/>
      <c r="Q134" s="66"/>
      <c r="R134" s="66"/>
      <c r="S134" s="66"/>
      <c r="T134" s="66"/>
      <c r="U134" s="65"/>
      <c r="V134" s="65"/>
      <c r="W134" s="66"/>
      <c r="X134" s="65"/>
      <c r="Y134" s="65"/>
      <c r="Z134" s="65"/>
    </row>
    <row r="135" spans="1:26" ht="14.25" customHeight="1">
      <c r="A135" s="65"/>
      <c r="B135" s="65"/>
      <c r="C135" s="65"/>
      <c r="D135" s="66"/>
      <c r="E135" s="66"/>
      <c r="F135" s="66"/>
      <c r="G135" s="66"/>
      <c r="H135" s="66"/>
      <c r="I135" s="65"/>
      <c r="J135" s="65"/>
      <c r="K135" s="65"/>
      <c r="L135" s="65"/>
      <c r="M135" s="65"/>
      <c r="N135" s="65"/>
      <c r="O135" s="65"/>
      <c r="P135" s="65"/>
      <c r="Q135" s="66"/>
      <c r="R135" s="66"/>
      <c r="S135" s="66"/>
      <c r="T135" s="66"/>
      <c r="U135" s="65"/>
      <c r="V135" s="65"/>
      <c r="W135" s="66"/>
      <c r="X135" s="65"/>
      <c r="Y135" s="65"/>
      <c r="Z135" s="65"/>
    </row>
    <row r="136" spans="1:26" ht="14.25" customHeight="1">
      <c r="A136" s="65"/>
      <c r="B136" s="65"/>
      <c r="C136" s="65"/>
      <c r="D136" s="66"/>
      <c r="E136" s="66"/>
      <c r="F136" s="66"/>
      <c r="G136" s="66"/>
      <c r="H136" s="66"/>
      <c r="I136" s="65"/>
      <c r="J136" s="65"/>
      <c r="K136" s="65"/>
      <c r="L136" s="65"/>
      <c r="M136" s="65"/>
      <c r="N136" s="65"/>
      <c r="O136" s="65"/>
      <c r="P136" s="65"/>
      <c r="Q136" s="66"/>
      <c r="R136" s="66"/>
      <c r="S136" s="66"/>
      <c r="T136" s="66"/>
      <c r="U136" s="65"/>
      <c r="V136" s="65"/>
      <c r="W136" s="66"/>
      <c r="X136" s="65"/>
      <c r="Y136" s="65"/>
      <c r="Z136" s="65"/>
    </row>
    <row r="137" spans="1:26" ht="14.25" customHeight="1">
      <c r="A137" s="65"/>
      <c r="B137" s="65"/>
      <c r="C137" s="65"/>
      <c r="D137" s="66"/>
      <c r="E137" s="66"/>
      <c r="F137" s="66"/>
      <c r="G137" s="66"/>
      <c r="H137" s="66"/>
      <c r="I137" s="65"/>
      <c r="J137" s="65"/>
      <c r="K137" s="65"/>
      <c r="L137" s="65"/>
      <c r="M137" s="65"/>
      <c r="N137" s="65"/>
      <c r="O137" s="65"/>
      <c r="P137" s="65"/>
      <c r="Q137" s="66"/>
      <c r="R137" s="66"/>
      <c r="S137" s="66"/>
      <c r="T137" s="66"/>
      <c r="U137" s="65"/>
      <c r="V137" s="65"/>
      <c r="W137" s="66"/>
      <c r="X137" s="65"/>
      <c r="Y137" s="65"/>
      <c r="Z137" s="65"/>
    </row>
    <row r="138" spans="1:26" ht="14.25" customHeight="1">
      <c r="A138" s="65"/>
      <c r="B138" s="65"/>
      <c r="C138" s="65"/>
      <c r="D138" s="66"/>
      <c r="E138" s="66"/>
      <c r="F138" s="66"/>
      <c r="G138" s="66"/>
      <c r="H138" s="66"/>
      <c r="I138" s="65"/>
      <c r="J138" s="65"/>
      <c r="K138" s="65"/>
      <c r="L138" s="65"/>
      <c r="M138" s="65"/>
      <c r="N138" s="65"/>
      <c r="O138" s="65"/>
      <c r="P138" s="65"/>
      <c r="Q138" s="66"/>
      <c r="R138" s="66"/>
      <c r="S138" s="66"/>
      <c r="T138" s="66"/>
      <c r="U138" s="65"/>
      <c r="V138" s="65"/>
      <c r="W138" s="66"/>
      <c r="X138" s="65"/>
      <c r="Y138" s="65"/>
      <c r="Z138" s="65"/>
    </row>
    <row r="139" spans="1:26" ht="14.25" customHeight="1">
      <c r="A139" s="65"/>
      <c r="B139" s="65"/>
      <c r="C139" s="65"/>
      <c r="D139" s="66"/>
      <c r="E139" s="66"/>
      <c r="F139" s="66"/>
      <c r="G139" s="66"/>
      <c r="H139" s="66"/>
      <c r="I139" s="65"/>
      <c r="J139" s="65"/>
      <c r="K139" s="65"/>
      <c r="L139" s="65"/>
      <c r="M139" s="65"/>
      <c r="N139" s="65"/>
      <c r="O139" s="65"/>
      <c r="P139" s="65"/>
      <c r="Q139" s="66"/>
      <c r="R139" s="66"/>
      <c r="S139" s="66"/>
      <c r="T139" s="66"/>
      <c r="U139" s="65"/>
      <c r="V139" s="65"/>
      <c r="W139" s="66"/>
      <c r="X139" s="65"/>
      <c r="Y139" s="65"/>
      <c r="Z139" s="65"/>
    </row>
    <row r="140" spans="1:26" ht="14.25" customHeight="1">
      <c r="A140" s="65"/>
      <c r="B140" s="65"/>
      <c r="C140" s="65"/>
      <c r="D140" s="66"/>
      <c r="E140" s="66"/>
      <c r="F140" s="66"/>
      <c r="G140" s="66"/>
      <c r="H140" s="66"/>
      <c r="I140" s="65"/>
      <c r="J140" s="65"/>
      <c r="K140" s="65"/>
      <c r="L140" s="65"/>
      <c r="M140" s="65"/>
      <c r="N140" s="65"/>
      <c r="O140" s="65"/>
      <c r="P140" s="65"/>
      <c r="Q140" s="66"/>
      <c r="R140" s="66"/>
      <c r="S140" s="66"/>
      <c r="T140" s="66"/>
      <c r="U140" s="65"/>
      <c r="V140" s="65"/>
      <c r="W140" s="66"/>
      <c r="X140" s="65"/>
      <c r="Y140" s="65"/>
      <c r="Z140" s="65"/>
    </row>
    <row r="141" spans="1:26" ht="14.25" customHeight="1">
      <c r="A141" s="65"/>
      <c r="B141" s="65"/>
      <c r="C141" s="65"/>
      <c r="D141" s="66"/>
      <c r="E141" s="66"/>
      <c r="F141" s="66"/>
      <c r="G141" s="66"/>
      <c r="H141" s="66"/>
      <c r="I141" s="65"/>
      <c r="J141" s="65"/>
      <c r="K141" s="65"/>
      <c r="L141" s="65"/>
      <c r="M141" s="65"/>
      <c r="N141" s="65"/>
      <c r="O141" s="65"/>
      <c r="P141" s="65"/>
      <c r="Q141" s="66"/>
      <c r="R141" s="66"/>
      <c r="S141" s="66"/>
      <c r="T141" s="66"/>
      <c r="U141" s="65"/>
      <c r="V141" s="65"/>
      <c r="W141" s="66"/>
      <c r="X141" s="65"/>
      <c r="Y141" s="65"/>
      <c r="Z141" s="65"/>
    </row>
    <row r="142" spans="1:26" ht="14.25" customHeight="1">
      <c r="A142" s="65"/>
      <c r="B142" s="65"/>
      <c r="C142" s="65"/>
      <c r="D142" s="66"/>
      <c r="E142" s="66"/>
      <c r="F142" s="66"/>
      <c r="G142" s="66"/>
      <c r="H142" s="66"/>
      <c r="I142" s="65"/>
      <c r="J142" s="65"/>
      <c r="K142" s="65"/>
      <c r="L142" s="65"/>
      <c r="M142" s="65"/>
      <c r="N142" s="65"/>
      <c r="O142" s="65"/>
      <c r="P142" s="65"/>
      <c r="Q142" s="66"/>
      <c r="R142" s="66"/>
      <c r="S142" s="66"/>
      <c r="T142" s="66"/>
      <c r="U142" s="65"/>
      <c r="V142" s="65"/>
      <c r="W142" s="66"/>
      <c r="X142" s="65"/>
      <c r="Y142" s="65"/>
      <c r="Z142" s="65"/>
    </row>
    <row r="143" spans="1:26" ht="14.25" customHeight="1">
      <c r="A143" s="65"/>
      <c r="B143" s="65"/>
      <c r="C143" s="65"/>
      <c r="D143" s="66"/>
      <c r="E143" s="66"/>
      <c r="F143" s="66"/>
      <c r="G143" s="66"/>
      <c r="H143" s="66"/>
      <c r="I143" s="65"/>
      <c r="J143" s="65"/>
      <c r="K143" s="65"/>
      <c r="L143" s="65"/>
      <c r="M143" s="65"/>
      <c r="N143" s="65"/>
      <c r="O143" s="65"/>
      <c r="P143" s="65"/>
      <c r="Q143" s="66"/>
      <c r="R143" s="66"/>
      <c r="S143" s="66"/>
      <c r="T143" s="66"/>
      <c r="U143" s="65"/>
      <c r="V143" s="65"/>
      <c r="W143" s="66"/>
      <c r="X143" s="65"/>
      <c r="Y143" s="65"/>
      <c r="Z143" s="65"/>
    </row>
    <row r="144" spans="1:26" ht="14.25" customHeight="1">
      <c r="A144" s="65"/>
      <c r="B144" s="65"/>
      <c r="C144" s="65"/>
      <c r="D144" s="66"/>
      <c r="E144" s="66"/>
      <c r="F144" s="66"/>
      <c r="G144" s="66"/>
      <c r="H144" s="66"/>
      <c r="I144" s="65"/>
      <c r="J144" s="65"/>
      <c r="K144" s="65"/>
      <c r="L144" s="65"/>
      <c r="M144" s="65"/>
      <c r="N144" s="65"/>
      <c r="O144" s="65"/>
      <c r="P144" s="65"/>
      <c r="Q144" s="66"/>
      <c r="R144" s="66"/>
      <c r="S144" s="66"/>
      <c r="T144" s="66"/>
      <c r="U144" s="65"/>
      <c r="V144" s="65"/>
      <c r="W144" s="66"/>
      <c r="X144" s="65"/>
      <c r="Y144" s="65"/>
      <c r="Z144" s="65"/>
    </row>
    <row r="145" spans="1:26" ht="14.25" customHeight="1">
      <c r="A145" s="65"/>
      <c r="B145" s="65"/>
      <c r="C145" s="65"/>
      <c r="D145" s="66"/>
      <c r="E145" s="66"/>
      <c r="F145" s="66"/>
      <c r="G145" s="66"/>
      <c r="H145" s="66"/>
      <c r="I145" s="65"/>
      <c r="J145" s="65"/>
      <c r="K145" s="65"/>
      <c r="L145" s="65"/>
      <c r="M145" s="65"/>
      <c r="N145" s="65"/>
      <c r="O145" s="65"/>
      <c r="P145" s="65"/>
      <c r="Q145" s="66"/>
      <c r="R145" s="66"/>
      <c r="S145" s="66"/>
      <c r="T145" s="66"/>
      <c r="U145" s="65"/>
      <c r="V145" s="65"/>
      <c r="W145" s="66"/>
      <c r="X145" s="65"/>
      <c r="Y145" s="65"/>
      <c r="Z145" s="65"/>
    </row>
    <row r="146" spans="1:26" ht="14.25" customHeight="1">
      <c r="A146" s="65"/>
      <c r="B146" s="65"/>
      <c r="C146" s="65"/>
      <c r="D146" s="66"/>
      <c r="E146" s="66"/>
      <c r="F146" s="66"/>
      <c r="G146" s="66"/>
      <c r="H146" s="66"/>
      <c r="I146" s="65"/>
      <c r="J146" s="65"/>
      <c r="K146" s="65"/>
      <c r="L146" s="65"/>
      <c r="M146" s="65"/>
      <c r="N146" s="65"/>
      <c r="O146" s="65"/>
      <c r="P146" s="65"/>
      <c r="Q146" s="66"/>
      <c r="R146" s="66"/>
      <c r="S146" s="66"/>
      <c r="T146" s="66"/>
      <c r="U146" s="65"/>
      <c r="V146" s="65"/>
      <c r="W146" s="66"/>
      <c r="X146" s="65"/>
      <c r="Y146" s="65"/>
      <c r="Z146" s="65"/>
    </row>
    <row r="147" spans="1:26" ht="14.25" customHeight="1">
      <c r="A147" s="65"/>
      <c r="B147" s="65"/>
      <c r="C147" s="65"/>
      <c r="D147" s="66"/>
      <c r="E147" s="66"/>
      <c r="F147" s="66"/>
      <c r="G147" s="66"/>
      <c r="H147" s="66"/>
      <c r="I147" s="65"/>
      <c r="J147" s="65"/>
      <c r="K147" s="65"/>
      <c r="L147" s="65"/>
      <c r="M147" s="65"/>
      <c r="N147" s="65"/>
      <c r="O147" s="65"/>
      <c r="P147" s="65"/>
      <c r="Q147" s="66"/>
      <c r="R147" s="66"/>
      <c r="S147" s="66"/>
      <c r="T147" s="66"/>
      <c r="U147" s="65"/>
      <c r="V147" s="65"/>
      <c r="W147" s="66"/>
      <c r="X147" s="65"/>
      <c r="Y147" s="65"/>
      <c r="Z147" s="65"/>
    </row>
    <row r="148" spans="1:26" ht="14.25" customHeight="1">
      <c r="A148" s="65"/>
      <c r="B148" s="65"/>
      <c r="C148" s="65"/>
      <c r="D148" s="66"/>
      <c r="E148" s="66"/>
      <c r="F148" s="66"/>
      <c r="G148" s="66"/>
      <c r="H148" s="66"/>
      <c r="I148" s="65"/>
      <c r="J148" s="65"/>
      <c r="K148" s="65"/>
      <c r="L148" s="65"/>
      <c r="M148" s="65"/>
      <c r="N148" s="65"/>
      <c r="O148" s="65"/>
      <c r="P148" s="65"/>
      <c r="Q148" s="66"/>
      <c r="R148" s="66"/>
      <c r="S148" s="66"/>
      <c r="T148" s="66"/>
      <c r="U148" s="65"/>
      <c r="V148" s="65"/>
      <c r="W148" s="66"/>
      <c r="X148" s="65"/>
      <c r="Y148" s="65"/>
      <c r="Z148" s="65"/>
    </row>
    <row r="149" spans="1:26" ht="14.25" customHeight="1">
      <c r="A149" s="65"/>
      <c r="B149" s="65"/>
      <c r="C149" s="65"/>
      <c r="D149" s="66"/>
      <c r="E149" s="66"/>
      <c r="F149" s="66"/>
      <c r="G149" s="66"/>
      <c r="H149" s="66"/>
      <c r="I149" s="65"/>
      <c r="J149" s="65"/>
      <c r="K149" s="65"/>
      <c r="L149" s="65"/>
      <c r="M149" s="65"/>
      <c r="N149" s="65"/>
      <c r="O149" s="65"/>
      <c r="P149" s="65"/>
      <c r="Q149" s="66"/>
      <c r="R149" s="66"/>
      <c r="S149" s="66"/>
      <c r="T149" s="66"/>
      <c r="U149" s="65"/>
      <c r="V149" s="65"/>
      <c r="W149" s="66"/>
      <c r="X149" s="65"/>
      <c r="Y149" s="65"/>
      <c r="Z149" s="65"/>
    </row>
    <row r="150" spans="1:26" ht="14.25" customHeight="1">
      <c r="A150" s="65"/>
      <c r="B150" s="65"/>
      <c r="C150" s="65"/>
      <c r="D150" s="66"/>
      <c r="E150" s="66"/>
      <c r="F150" s="66"/>
      <c r="G150" s="66"/>
      <c r="H150" s="66"/>
      <c r="I150" s="65"/>
      <c r="J150" s="65"/>
      <c r="K150" s="65"/>
      <c r="L150" s="65"/>
      <c r="M150" s="65"/>
      <c r="N150" s="65"/>
      <c r="O150" s="65"/>
      <c r="P150" s="65"/>
      <c r="Q150" s="66"/>
      <c r="R150" s="66"/>
      <c r="S150" s="66"/>
      <c r="T150" s="66"/>
      <c r="U150" s="65"/>
      <c r="V150" s="65"/>
      <c r="W150" s="66"/>
      <c r="X150" s="65"/>
      <c r="Y150" s="65"/>
      <c r="Z150" s="65"/>
    </row>
    <row r="151" spans="1:26" ht="14.25" customHeight="1">
      <c r="A151" s="65"/>
      <c r="B151" s="65"/>
      <c r="C151" s="65"/>
      <c r="D151" s="66"/>
      <c r="E151" s="66"/>
      <c r="F151" s="66"/>
      <c r="G151" s="66"/>
      <c r="H151" s="66"/>
      <c r="I151" s="65"/>
      <c r="J151" s="65"/>
      <c r="K151" s="65"/>
      <c r="L151" s="65"/>
      <c r="M151" s="65"/>
      <c r="N151" s="65"/>
      <c r="O151" s="65"/>
      <c r="P151" s="65"/>
      <c r="Q151" s="66"/>
      <c r="R151" s="66"/>
      <c r="S151" s="66"/>
      <c r="T151" s="66"/>
      <c r="U151" s="65"/>
      <c r="V151" s="65"/>
      <c r="W151" s="66"/>
      <c r="X151" s="65"/>
      <c r="Y151" s="65"/>
      <c r="Z151" s="65"/>
    </row>
    <row r="152" spans="1:26" ht="14.25" customHeight="1">
      <c r="A152" s="65"/>
      <c r="B152" s="65"/>
      <c r="C152" s="65"/>
      <c r="D152" s="66"/>
      <c r="E152" s="66"/>
      <c r="F152" s="66"/>
      <c r="G152" s="66"/>
      <c r="H152" s="66"/>
      <c r="I152" s="65"/>
      <c r="J152" s="65"/>
      <c r="K152" s="65"/>
      <c r="L152" s="65"/>
      <c r="M152" s="65"/>
      <c r="N152" s="65"/>
      <c r="O152" s="65"/>
      <c r="P152" s="65"/>
      <c r="Q152" s="66"/>
      <c r="R152" s="66"/>
      <c r="S152" s="66"/>
      <c r="T152" s="66"/>
      <c r="U152" s="65"/>
      <c r="V152" s="65"/>
      <c r="W152" s="66"/>
      <c r="X152" s="65"/>
      <c r="Y152" s="65"/>
      <c r="Z152" s="65"/>
    </row>
    <row r="153" spans="1:26" ht="14.25" customHeight="1">
      <c r="A153" s="65"/>
      <c r="B153" s="65"/>
      <c r="C153" s="65"/>
      <c r="D153" s="66"/>
      <c r="E153" s="66"/>
      <c r="F153" s="66"/>
      <c r="G153" s="66"/>
      <c r="H153" s="66"/>
      <c r="I153" s="65"/>
      <c r="J153" s="65"/>
      <c r="K153" s="65"/>
      <c r="L153" s="65"/>
      <c r="M153" s="65"/>
      <c r="N153" s="65"/>
      <c r="O153" s="65"/>
      <c r="P153" s="65"/>
      <c r="Q153" s="66"/>
      <c r="R153" s="66"/>
      <c r="S153" s="66"/>
      <c r="T153" s="66"/>
      <c r="U153" s="65"/>
      <c r="V153" s="65"/>
      <c r="W153" s="66"/>
      <c r="X153" s="65"/>
      <c r="Y153" s="65"/>
      <c r="Z153" s="65"/>
    </row>
    <row r="154" spans="1:26" ht="14.25" customHeight="1">
      <c r="A154" s="65"/>
      <c r="B154" s="65"/>
      <c r="C154" s="65"/>
      <c r="D154" s="66"/>
      <c r="E154" s="66"/>
      <c r="F154" s="66"/>
      <c r="G154" s="66"/>
      <c r="H154" s="66"/>
      <c r="I154" s="65"/>
      <c r="J154" s="65"/>
      <c r="K154" s="65"/>
      <c r="L154" s="65"/>
      <c r="M154" s="65"/>
      <c r="N154" s="65"/>
      <c r="O154" s="65"/>
      <c r="P154" s="65"/>
      <c r="Q154" s="66"/>
      <c r="R154" s="66"/>
      <c r="S154" s="66"/>
      <c r="T154" s="66"/>
      <c r="U154" s="65"/>
      <c r="V154" s="65"/>
      <c r="W154" s="66"/>
      <c r="X154" s="65"/>
      <c r="Y154" s="65"/>
      <c r="Z154" s="65"/>
    </row>
    <row r="155" spans="1:26" ht="14.25" customHeight="1">
      <c r="A155" s="65"/>
      <c r="B155" s="65"/>
      <c r="C155" s="65"/>
      <c r="D155" s="66"/>
      <c r="E155" s="66"/>
      <c r="F155" s="66"/>
      <c r="G155" s="66"/>
      <c r="H155" s="66"/>
      <c r="I155" s="65"/>
      <c r="J155" s="65"/>
      <c r="K155" s="65"/>
      <c r="L155" s="65"/>
      <c r="M155" s="65"/>
      <c r="N155" s="65"/>
      <c r="O155" s="65"/>
      <c r="P155" s="65"/>
      <c r="Q155" s="66"/>
      <c r="R155" s="66"/>
      <c r="S155" s="66"/>
      <c r="T155" s="66"/>
      <c r="U155" s="65"/>
      <c r="V155" s="65"/>
      <c r="W155" s="66"/>
      <c r="X155" s="65"/>
      <c r="Y155" s="65"/>
      <c r="Z155" s="65"/>
    </row>
    <row r="156" spans="1:26" ht="14.25" customHeight="1">
      <c r="A156" s="65"/>
      <c r="B156" s="65"/>
      <c r="C156" s="65"/>
      <c r="D156" s="66"/>
      <c r="E156" s="66"/>
      <c r="F156" s="66"/>
      <c r="G156" s="66"/>
      <c r="H156" s="66"/>
      <c r="I156" s="65"/>
      <c r="J156" s="65"/>
      <c r="K156" s="65"/>
      <c r="L156" s="65"/>
      <c r="M156" s="65"/>
      <c r="N156" s="65"/>
      <c r="O156" s="65"/>
      <c r="P156" s="65"/>
      <c r="Q156" s="66"/>
      <c r="R156" s="66"/>
      <c r="S156" s="66"/>
      <c r="T156" s="66"/>
      <c r="U156" s="65"/>
      <c r="V156" s="65"/>
      <c r="W156" s="66"/>
      <c r="X156" s="65"/>
      <c r="Y156" s="65"/>
      <c r="Z156" s="65"/>
    </row>
    <row r="157" spans="1:26" ht="14.25" customHeight="1">
      <c r="A157" s="65"/>
      <c r="B157" s="65"/>
      <c r="C157" s="65"/>
      <c r="D157" s="66"/>
      <c r="E157" s="66"/>
      <c r="F157" s="66"/>
      <c r="G157" s="66"/>
      <c r="H157" s="66"/>
      <c r="I157" s="65"/>
      <c r="J157" s="65"/>
      <c r="K157" s="65"/>
      <c r="L157" s="65"/>
      <c r="M157" s="65"/>
      <c r="N157" s="65"/>
      <c r="O157" s="65"/>
      <c r="P157" s="65"/>
      <c r="Q157" s="66"/>
      <c r="R157" s="66"/>
      <c r="S157" s="66"/>
      <c r="T157" s="66"/>
      <c r="U157" s="65"/>
      <c r="V157" s="65"/>
      <c r="W157" s="66"/>
      <c r="X157" s="65"/>
      <c r="Y157" s="65"/>
      <c r="Z157" s="65"/>
    </row>
    <row r="158" spans="1:26" ht="14.25" customHeight="1">
      <c r="A158" s="65"/>
      <c r="B158" s="65"/>
      <c r="C158" s="65"/>
      <c r="D158" s="66"/>
      <c r="E158" s="66"/>
      <c r="F158" s="66"/>
      <c r="G158" s="66"/>
      <c r="H158" s="66"/>
      <c r="I158" s="65"/>
      <c r="J158" s="65"/>
      <c r="K158" s="65"/>
      <c r="L158" s="65"/>
      <c r="M158" s="65"/>
      <c r="N158" s="65"/>
      <c r="O158" s="65"/>
      <c r="P158" s="65"/>
      <c r="Q158" s="66"/>
      <c r="R158" s="66"/>
      <c r="S158" s="66"/>
      <c r="T158" s="66"/>
      <c r="U158" s="65"/>
      <c r="V158" s="65"/>
      <c r="W158" s="66"/>
      <c r="X158" s="65"/>
      <c r="Y158" s="65"/>
      <c r="Z158" s="65"/>
    </row>
    <row r="159" spans="1:26" ht="14.25" customHeight="1">
      <c r="A159" s="65"/>
      <c r="B159" s="65"/>
      <c r="C159" s="65"/>
      <c r="D159" s="66"/>
      <c r="E159" s="66"/>
      <c r="F159" s="66"/>
      <c r="G159" s="66"/>
      <c r="H159" s="66"/>
      <c r="I159" s="65"/>
      <c r="J159" s="65"/>
      <c r="K159" s="65"/>
      <c r="L159" s="65"/>
      <c r="M159" s="65"/>
      <c r="N159" s="65"/>
      <c r="O159" s="65"/>
      <c r="P159" s="65"/>
      <c r="Q159" s="66"/>
      <c r="R159" s="66"/>
      <c r="S159" s="66"/>
      <c r="T159" s="66"/>
      <c r="U159" s="65"/>
      <c r="V159" s="65"/>
      <c r="W159" s="66"/>
      <c r="X159" s="65"/>
      <c r="Y159" s="65"/>
      <c r="Z159" s="65"/>
    </row>
    <row r="160" spans="1:26" ht="14.25" customHeight="1">
      <c r="A160" s="65"/>
      <c r="B160" s="65"/>
      <c r="C160" s="65"/>
      <c r="D160" s="66"/>
      <c r="E160" s="66"/>
      <c r="F160" s="66"/>
      <c r="G160" s="66"/>
      <c r="H160" s="66"/>
      <c r="I160" s="65"/>
      <c r="J160" s="65"/>
      <c r="K160" s="65"/>
      <c r="L160" s="65"/>
      <c r="M160" s="65"/>
      <c r="N160" s="65"/>
      <c r="O160" s="65"/>
      <c r="P160" s="65"/>
      <c r="Q160" s="66"/>
      <c r="R160" s="66"/>
      <c r="S160" s="66"/>
      <c r="T160" s="66"/>
      <c r="U160" s="65"/>
      <c r="V160" s="65"/>
      <c r="W160" s="66"/>
      <c r="X160" s="65"/>
      <c r="Y160" s="65"/>
      <c r="Z160" s="65"/>
    </row>
    <row r="161" spans="1:26" ht="14.25" customHeight="1">
      <c r="A161" s="65"/>
      <c r="B161" s="65"/>
      <c r="C161" s="65"/>
      <c r="D161" s="66"/>
      <c r="E161" s="66"/>
      <c r="F161" s="66"/>
      <c r="G161" s="66"/>
      <c r="H161" s="66"/>
      <c r="I161" s="65"/>
      <c r="J161" s="65"/>
      <c r="K161" s="65"/>
      <c r="L161" s="65"/>
      <c r="M161" s="65"/>
      <c r="N161" s="65"/>
      <c r="O161" s="65"/>
      <c r="P161" s="65"/>
      <c r="Q161" s="66"/>
      <c r="R161" s="66"/>
      <c r="S161" s="66"/>
      <c r="T161" s="66"/>
      <c r="U161" s="65"/>
      <c r="V161" s="65"/>
      <c r="W161" s="66"/>
      <c r="X161" s="65"/>
      <c r="Y161" s="65"/>
      <c r="Z161" s="65"/>
    </row>
    <row r="162" spans="1:26" ht="14.25" customHeight="1">
      <c r="A162" s="65"/>
      <c r="B162" s="65"/>
      <c r="C162" s="65"/>
      <c r="D162" s="66"/>
      <c r="E162" s="66"/>
      <c r="F162" s="66"/>
      <c r="G162" s="66"/>
      <c r="H162" s="66"/>
      <c r="I162" s="65"/>
      <c r="J162" s="65"/>
      <c r="K162" s="65"/>
      <c r="L162" s="65"/>
      <c r="M162" s="65"/>
      <c r="N162" s="65"/>
      <c r="O162" s="65"/>
      <c r="P162" s="65"/>
      <c r="Q162" s="66"/>
      <c r="R162" s="66"/>
      <c r="S162" s="66"/>
      <c r="T162" s="66"/>
      <c r="U162" s="65"/>
      <c r="V162" s="65"/>
      <c r="W162" s="66"/>
      <c r="X162" s="65"/>
      <c r="Y162" s="65"/>
      <c r="Z162" s="65"/>
    </row>
    <row r="163" spans="1:26" ht="14.25" customHeight="1">
      <c r="A163" s="65"/>
      <c r="B163" s="65"/>
      <c r="C163" s="65"/>
      <c r="D163" s="66"/>
      <c r="E163" s="66"/>
      <c r="F163" s="66"/>
      <c r="G163" s="66"/>
      <c r="H163" s="66"/>
      <c r="I163" s="65"/>
      <c r="J163" s="65"/>
      <c r="K163" s="65"/>
      <c r="L163" s="65"/>
      <c r="M163" s="65"/>
      <c r="N163" s="65"/>
      <c r="O163" s="65"/>
      <c r="P163" s="65"/>
      <c r="Q163" s="66"/>
      <c r="R163" s="66"/>
      <c r="S163" s="66"/>
      <c r="T163" s="66"/>
      <c r="U163" s="65"/>
      <c r="V163" s="65"/>
      <c r="W163" s="66"/>
      <c r="X163" s="65"/>
      <c r="Y163" s="65"/>
      <c r="Z163" s="65"/>
    </row>
    <row r="164" spans="1:26" ht="14.25" customHeight="1">
      <c r="A164" s="65"/>
      <c r="B164" s="65"/>
      <c r="C164" s="65"/>
      <c r="D164" s="66"/>
      <c r="E164" s="66"/>
      <c r="F164" s="66"/>
      <c r="G164" s="66"/>
      <c r="H164" s="66"/>
      <c r="I164" s="65"/>
      <c r="J164" s="65"/>
      <c r="K164" s="65"/>
      <c r="L164" s="65"/>
      <c r="M164" s="65"/>
      <c r="N164" s="65"/>
      <c r="O164" s="65"/>
      <c r="P164" s="65"/>
      <c r="Q164" s="66"/>
      <c r="R164" s="66"/>
      <c r="S164" s="66"/>
      <c r="T164" s="66"/>
      <c r="U164" s="65"/>
      <c r="V164" s="65"/>
      <c r="W164" s="66"/>
      <c r="X164" s="65"/>
      <c r="Y164" s="65"/>
      <c r="Z164" s="65"/>
    </row>
    <row r="165" spans="1:26" ht="14.25" customHeight="1">
      <c r="A165" s="65"/>
      <c r="B165" s="65"/>
      <c r="C165" s="65"/>
      <c r="D165" s="66"/>
      <c r="E165" s="66"/>
      <c r="F165" s="66"/>
      <c r="G165" s="66"/>
      <c r="H165" s="66"/>
      <c r="I165" s="65"/>
      <c r="J165" s="65"/>
      <c r="K165" s="65"/>
      <c r="L165" s="65"/>
      <c r="M165" s="65"/>
      <c r="N165" s="65"/>
      <c r="O165" s="65"/>
      <c r="P165" s="65"/>
      <c r="Q165" s="66"/>
      <c r="R165" s="66"/>
      <c r="S165" s="66"/>
      <c r="T165" s="66"/>
      <c r="U165" s="65"/>
      <c r="V165" s="65"/>
      <c r="W165" s="66"/>
      <c r="X165" s="65"/>
      <c r="Y165" s="65"/>
      <c r="Z165" s="65"/>
    </row>
    <row r="166" spans="1:26" ht="14.25" customHeight="1">
      <c r="A166" s="65"/>
      <c r="B166" s="65"/>
      <c r="C166" s="65"/>
      <c r="D166" s="66"/>
      <c r="E166" s="66"/>
      <c r="F166" s="66"/>
      <c r="G166" s="66"/>
      <c r="H166" s="66"/>
      <c r="I166" s="65"/>
      <c r="J166" s="65"/>
      <c r="K166" s="65"/>
      <c r="L166" s="65"/>
      <c r="M166" s="65"/>
      <c r="N166" s="65"/>
      <c r="O166" s="65"/>
      <c r="P166" s="65"/>
      <c r="Q166" s="66"/>
      <c r="R166" s="66"/>
      <c r="S166" s="66"/>
      <c r="T166" s="66"/>
      <c r="U166" s="65"/>
      <c r="V166" s="65"/>
      <c r="W166" s="66"/>
      <c r="X166" s="65"/>
      <c r="Y166" s="65"/>
      <c r="Z166" s="65"/>
    </row>
    <row r="167" spans="1:26" ht="14.25" customHeight="1">
      <c r="A167" s="65"/>
      <c r="B167" s="65"/>
      <c r="C167" s="65"/>
      <c r="D167" s="66"/>
      <c r="E167" s="66"/>
      <c r="F167" s="66"/>
      <c r="G167" s="66"/>
      <c r="H167" s="66"/>
      <c r="I167" s="65"/>
      <c r="J167" s="65"/>
      <c r="K167" s="65"/>
      <c r="L167" s="65"/>
      <c r="M167" s="65"/>
      <c r="N167" s="65"/>
      <c r="O167" s="65"/>
      <c r="P167" s="65"/>
      <c r="Q167" s="66"/>
      <c r="R167" s="66"/>
      <c r="S167" s="66"/>
      <c r="T167" s="66"/>
      <c r="U167" s="65"/>
      <c r="V167" s="65"/>
      <c r="W167" s="66"/>
      <c r="X167" s="65"/>
      <c r="Y167" s="65"/>
      <c r="Z167" s="65"/>
    </row>
    <row r="168" spans="1:26" ht="14.25" customHeight="1">
      <c r="A168" s="65"/>
      <c r="B168" s="65"/>
      <c r="C168" s="65"/>
      <c r="D168" s="66"/>
      <c r="E168" s="66"/>
      <c r="F168" s="66"/>
      <c r="G168" s="66"/>
      <c r="H168" s="66"/>
      <c r="I168" s="65"/>
      <c r="J168" s="65"/>
      <c r="K168" s="65"/>
      <c r="L168" s="65"/>
      <c r="M168" s="65"/>
      <c r="N168" s="65"/>
      <c r="O168" s="65"/>
      <c r="P168" s="65"/>
      <c r="Q168" s="66"/>
      <c r="R168" s="66"/>
      <c r="S168" s="66"/>
      <c r="T168" s="66"/>
      <c r="U168" s="65"/>
      <c r="V168" s="65"/>
      <c r="W168" s="66"/>
      <c r="X168" s="65"/>
      <c r="Y168" s="65"/>
      <c r="Z168" s="65"/>
    </row>
    <row r="169" spans="1:26" ht="14.25" customHeight="1">
      <c r="A169" s="65"/>
      <c r="B169" s="65"/>
      <c r="C169" s="65"/>
      <c r="D169" s="66"/>
      <c r="E169" s="66"/>
      <c r="F169" s="66"/>
      <c r="G169" s="66"/>
      <c r="H169" s="66"/>
      <c r="I169" s="65"/>
      <c r="J169" s="65"/>
      <c r="K169" s="65"/>
      <c r="L169" s="65"/>
      <c r="M169" s="65"/>
      <c r="N169" s="65"/>
      <c r="O169" s="65"/>
      <c r="P169" s="65"/>
      <c r="Q169" s="66"/>
      <c r="R169" s="66"/>
      <c r="S169" s="66"/>
      <c r="T169" s="66"/>
      <c r="U169" s="65"/>
      <c r="V169" s="65"/>
      <c r="W169" s="66"/>
      <c r="X169" s="65"/>
      <c r="Y169" s="65"/>
      <c r="Z169" s="65"/>
    </row>
    <row r="170" spans="1:26" ht="14.25" customHeight="1">
      <c r="A170" s="65"/>
      <c r="B170" s="65"/>
      <c r="C170" s="65"/>
      <c r="D170" s="66"/>
      <c r="E170" s="66"/>
      <c r="F170" s="66"/>
      <c r="G170" s="66"/>
      <c r="H170" s="66"/>
      <c r="I170" s="65"/>
      <c r="J170" s="65"/>
      <c r="K170" s="65"/>
      <c r="L170" s="65"/>
      <c r="M170" s="65"/>
      <c r="N170" s="65"/>
      <c r="O170" s="65"/>
      <c r="P170" s="65"/>
      <c r="Q170" s="66"/>
      <c r="R170" s="66"/>
      <c r="S170" s="66"/>
      <c r="T170" s="66"/>
      <c r="U170" s="65"/>
      <c r="V170" s="65"/>
      <c r="W170" s="66"/>
      <c r="X170" s="65"/>
      <c r="Y170" s="65"/>
      <c r="Z170" s="65"/>
    </row>
    <row r="171" spans="1:26" ht="14.25" customHeight="1">
      <c r="A171" s="65"/>
      <c r="B171" s="65"/>
      <c r="C171" s="65"/>
      <c r="D171" s="66"/>
      <c r="E171" s="66"/>
      <c r="F171" s="66"/>
      <c r="G171" s="66"/>
      <c r="H171" s="66"/>
      <c r="I171" s="65"/>
      <c r="J171" s="65"/>
      <c r="K171" s="65"/>
      <c r="L171" s="65"/>
      <c r="M171" s="65"/>
      <c r="N171" s="65"/>
      <c r="O171" s="65"/>
      <c r="P171" s="65"/>
      <c r="Q171" s="66"/>
      <c r="R171" s="66"/>
      <c r="S171" s="66"/>
      <c r="T171" s="66"/>
      <c r="U171" s="65"/>
      <c r="V171" s="65"/>
      <c r="W171" s="66"/>
      <c r="X171" s="65"/>
      <c r="Y171" s="65"/>
      <c r="Z171" s="65"/>
    </row>
    <row r="172" spans="1:26" ht="14.25" customHeight="1">
      <c r="A172" s="65"/>
      <c r="B172" s="65"/>
      <c r="C172" s="65"/>
      <c r="D172" s="66"/>
      <c r="E172" s="66"/>
      <c r="F172" s="66"/>
      <c r="G172" s="66"/>
      <c r="H172" s="66"/>
      <c r="I172" s="65"/>
      <c r="J172" s="65"/>
      <c r="K172" s="65"/>
      <c r="L172" s="65"/>
      <c r="M172" s="65"/>
      <c r="N172" s="65"/>
      <c r="O172" s="65"/>
      <c r="P172" s="65"/>
      <c r="Q172" s="66"/>
      <c r="R172" s="66"/>
      <c r="S172" s="66"/>
      <c r="T172" s="66"/>
      <c r="U172" s="65"/>
      <c r="V172" s="65"/>
      <c r="W172" s="66"/>
      <c r="X172" s="65"/>
      <c r="Y172" s="65"/>
      <c r="Z172" s="65"/>
    </row>
    <row r="173" spans="1:26" ht="14.25" customHeight="1">
      <c r="A173" s="65"/>
      <c r="B173" s="65"/>
      <c r="C173" s="65"/>
      <c r="D173" s="66"/>
      <c r="E173" s="66"/>
      <c r="F173" s="66"/>
      <c r="G173" s="66"/>
      <c r="H173" s="66"/>
      <c r="I173" s="65"/>
      <c r="J173" s="65"/>
      <c r="K173" s="65"/>
      <c r="L173" s="65"/>
      <c r="M173" s="65"/>
      <c r="N173" s="65"/>
      <c r="O173" s="65"/>
      <c r="P173" s="65"/>
      <c r="Q173" s="66"/>
      <c r="R173" s="66"/>
      <c r="S173" s="66"/>
      <c r="T173" s="66"/>
      <c r="U173" s="65"/>
      <c r="V173" s="65"/>
      <c r="W173" s="66"/>
      <c r="X173" s="65"/>
      <c r="Y173" s="65"/>
      <c r="Z173" s="65"/>
    </row>
    <row r="174" spans="1:26" ht="14.25" customHeight="1">
      <c r="A174" s="65"/>
      <c r="B174" s="65"/>
      <c r="C174" s="65"/>
      <c r="D174" s="66"/>
      <c r="E174" s="66"/>
      <c r="F174" s="66"/>
      <c r="G174" s="66"/>
      <c r="H174" s="66"/>
      <c r="I174" s="65"/>
      <c r="J174" s="65"/>
      <c r="K174" s="65"/>
      <c r="L174" s="65"/>
      <c r="M174" s="65"/>
      <c r="N174" s="65"/>
      <c r="O174" s="65"/>
      <c r="P174" s="65"/>
      <c r="Q174" s="66"/>
      <c r="R174" s="66"/>
      <c r="S174" s="66"/>
      <c r="T174" s="66"/>
      <c r="U174" s="65"/>
      <c r="V174" s="65"/>
      <c r="W174" s="66"/>
      <c r="X174" s="65"/>
      <c r="Y174" s="65"/>
      <c r="Z174" s="65"/>
    </row>
    <row r="175" spans="1:26" ht="14.25" customHeight="1">
      <c r="A175" s="65"/>
      <c r="B175" s="65"/>
      <c r="C175" s="65"/>
      <c r="D175" s="66"/>
      <c r="E175" s="66"/>
      <c r="F175" s="66"/>
      <c r="G175" s="66"/>
      <c r="H175" s="66"/>
      <c r="I175" s="65"/>
      <c r="J175" s="65"/>
      <c r="K175" s="65"/>
      <c r="L175" s="65"/>
      <c r="M175" s="65"/>
      <c r="N175" s="65"/>
      <c r="O175" s="65"/>
      <c r="P175" s="65"/>
      <c r="Q175" s="66"/>
      <c r="R175" s="66"/>
      <c r="S175" s="66"/>
      <c r="T175" s="66"/>
      <c r="U175" s="65"/>
      <c r="V175" s="65"/>
      <c r="W175" s="66"/>
      <c r="X175" s="65"/>
      <c r="Y175" s="65"/>
      <c r="Z175" s="65"/>
    </row>
    <row r="176" spans="1:26" ht="14.25" customHeight="1">
      <c r="A176" s="65"/>
      <c r="B176" s="65"/>
      <c r="C176" s="65"/>
      <c r="D176" s="66"/>
      <c r="E176" s="66"/>
      <c r="F176" s="66"/>
      <c r="G176" s="66"/>
      <c r="H176" s="66"/>
      <c r="I176" s="65"/>
      <c r="J176" s="65"/>
      <c r="K176" s="65"/>
      <c r="L176" s="65"/>
      <c r="M176" s="65"/>
      <c r="N176" s="65"/>
      <c r="O176" s="65"/>
      <c r="P176" s="65"/>
      <c r="Q176" s="66"/>
      <c r="R176" s="66"/>
      <c r="S176" s="66"/>
      <c r="T176" s="66"/>
      <c r="U176" s="65"/>
      <c r="V176" s="65"/>
      <c r="W176" s="66"/>
      <c r="X176" s="65"/>
      <c r="Y176" s="65"/>
      <c r="Z176" s="65"/>
    </row>
    <row r="177" spans="1:26" ht="14.25" customHeight="1">
      <c r="A177" s="65"/>
      <c r="B177" s="65"/>
      <c r="C177" s="65"/>
      <c r="D177" s="66"/>
      <c r="E177" s="66"/>
      <c r="F177" s="66"/>
      <c r="G177" s="66"/>
      <c r="H177" s="66"/>
      <c r="I177" s="65"/>
      <c r="J177" s="65"/>
      <c r="K177" s="65"/>
      <c r="L177" s="65"/>
      <c r="M177" s="65"/>
      <c r="N177" s="65"/>
      <c r="O177" s="65"/>
      <c r="P177" s="65"/>
      <c r="Q177" s="66"/>
      <c r="R177" s="66"/>
      <c r="S177" s="66"/>
      <c r="T177" s="66"/>
      <c r="U177" s="65"/>
      <c r="V177" s="65"/>
      <c r="W177" s="66"/>
      <c r="X177" s="65"/>
      <c r="Y177" s="65"/>
      <c r="Z177" s="65"/>
    </row>
    <row r="178" spans="1:26" ht="14.25" customHeight="1">
      <c r="A178" s="65"/>
      <c r="B178" s="65"/>
      <c r="C178" s="65"/>
      <c r="D178" s="66"/>
      <c r="E178" s="66"/>
      <c r="F178" s="66"/>
      <c r="G178" s="66"/>
      <c r="H178" s="66"/>
      <c r="I178" s="65"/>
      <c r="J178" s="65"/>
      <c r="K178" s="65"/>
      <c r="L178" s="65"/>
      <c r="M178" s="65"/>
      <c r="N178" s="65"/>
      <c r="O178" s="65"/>
      <c r="P178" s="65"/>
      <c r="Q178" s="66"/>
      <c r="R178" s="66"/>
      <c r="S178" s="66"/>
      <c r="T178" s="66"/>
      <c r="U178" s="65"/>
      <c r="V178" s="65"/>
      <c r="W178" s="66"/>
      <c r="X178" s="65"/>
      <c r="Y178" s="65"/>
      <c r="Z178" s="65"/>
    </row>
    <row r="179" spans="1:26" ht="14.25" customHeight="1">
      <c r="A179" s="65"/>
      <c r="B179" s="65"/>
      <c r="C179" s="65"/>
      <c r="D179" s="66"/>
      <c r="E179" s="66"/>
      <c r="F179" s="66"/>
      <c r="G179" s="66"/>
      <c r="H179" s="66"/>
      <c r="I179" s="65"/>
      <c r="J179" s="65"/>
      <c r="K179" s="65"/>
      <c r="L179" s="65"/>
      <c r="M179" s="65"/>
      <c r="N179" s="65"/>
      <c r="O179" s="65"/>
      <c r="P179" s="65"/>
      <c r="Q179" s="66"/>
      <c r="R179" s="66"/>
      <c r="S179" s="66"/>
      <c r="T179" s="66"/>
      <c r="U179" s="65"/>
      <c r="V179" s="65"/>
      <c r="W179" s="66"/>
      <c r="X179" s="65"/>
      <c r="Y179" s="65"/>
      <c r="Z179" s="65"/>
    </row>
    <row r="180" spans="1:26" ht="14.25" customHeight="1">
      <c r="A180" s="65"/>
      <c r="B180" s="65"/>
      <c r="C180" s="65"/>
      <c r="D180" s="66"/>
      <c r="E180" s="66"/>
      <c r="F180" s="66"/>
      <c r="G180" s="66"/>
      <c r="H180" s="66"/>
      <c r="I180" s="65"/>
      <c r="J180" s="65"/>
      <c r="K180" s="65"/>
      <c r="L180" s="65"/>
      <c r="M180" s="65"/>
      <c r="N180" s="65"/>
      <c r="O180" s="65"/>
      <c r="P180" s="65"/>
      <c r="Q180" s="66"/>
      <c r="R180" s="66"/>
      <c r="S180" s="66"/>
      <c r="T180" s="66"/>
      <c r="U180" s="65"/>
      <c r="V180" s="65"/>
      <c r="W180" s="66"/>
      <c r="X180" s="65"/>
      <c r="Y180" s="65"/>
      <c r="Z180" s="65"/>
    </row>
    <row r="181" spans="1:26" ht="14.25" customHeight="1">
      <c r="A181" s="65"/>
      <c r="B181" s="65"/>
      <c r="C181" s="65"/>
      <c r="D181" s="66"/>
      <c r="E181" s="66"/>
      <c r="F181" s="66"/>
      <c r="G181" s="66"/>
      <c r="H181" s="66"/>
      <c r="I181" s="65"/>
      <c r="J181" s="65"/>
      <c r="K181" s="65"/>
      <c r="L181" s="65"/>
      <c r="M181" s="65"/>
      <c r="N181" s="65"/>
      <c r="O181" s="65"/>
      <c r="P181" s="65"/>
      <c r="Q181" s="66"/>
      <c r="R181" s="66"/>
      <c r="S181" s="66"/>
      <c r="T181" s="66"/>
      <c r="U181" s="65"/>
      <c r="V181" s="65"/>
      <c r="W181" s="66"/>
      <c r="X181" s="65"/>
      <c r="Y181" s="65"/>
      <c r="Z181" s="65"/>
    </row>
    <row r="182" spans="1:26" ht="14.25" customHeight="1">
      <c r="A182" s="65"/>
      <c r="B182" s="65"/>
      <c r="C182" s="65"/>
      <c r="D182" s="66"/>
      <c r="E182" s="66"/>
      <c r="F182" s="66"/>
      <c r="G182" s="66"/>
      <c r="H182" s="66"/>
      <c r="I182" s="65"/>
      <c r="J182" s="65"/>
      <c r="K182" s="65"/>
      <c r="L182" s="65"/>
      <c r="M182" s="65"/>
      <c r="N182" s="65"/>
      <c r="O182" s="65"/>
      <c r="P182" s="65"/>
      <c r="Q182" s="66"/>
      <c r="R182" s="66"/>
      <c r="S182" s="66"/>
      <c r="T182" s="66"/>
      <c r="U182" s="65"/>
      <c r="V182" s="65"/>
      <c r="W182" s="66"/>
      <c r="X182" s="65"/>
      <c r="Y182" s="65"/>
      <c r="Z182" s="65"/>
    </row>
    <row r="183" spans="1:26" ht="14.25" customHeight="1">
      <c r="A183" s="65"/>
      <c r="B183" s="65"/>
      <c r="C183" s="65"/>
      <c r="D183" s="66"/>
      <c r="E183" s="66"/>
      <c r="F183" s="66"/>
      <c r="G183" s="66"/>
      <c r="H183" s="66"/>
      <c r="I183" s="65"/>
      <c r="J183" s="65"/>
      <c r="K183" s="65"/>
      <c r="L183" s="65"/>
      <c r="M183" s="65"/>
      <c r="N183" s="65"/>
      <c r="O183" s="65"/>
      <c r="P183" s="65"/>
      <c r="Q183" s="66"/>
      <c r="R183" s="66"/>
      <c r="S183" s="66"/>
      <c r="T183" s="66"/>
      <c r="U183" s="65"/>
      <c r="V183" s="65"/>
      <c r="W183" s="66"/>
      <c r="X183" s="65"/>
      <c r="Y183" s="65"/>
      <c r="Z183" s="65"/>
    </row>
    <row r="184" spans="1:26" ht="14.25" customHeight="1">
      <c r="A184" s="65"/>
      <c r="B184" s="65"/>
      <c r="C184" s="65"/>
      <c r="D184" s="66"/>
      <c r="E184" s="66"/>
      <c r="F184" s="66"/>
      <c r="G184" s="66"/>
      <c r="H184" s="66"/>
      <c r="I184" s="65"/>
      <c r="J184" s="65"/>
      <c r="K184" s="65"/>
      <c r="L184" s="65"/>
      <c r="M184" s="65"/>
      <c r="N184" s="65"/>
      <c r="O184" s="65"/>
      <c r="P184" s="65"/>
      <c r="Q184" s="66"/>
      <c r="R184" s="66"/>
      <c r="S184" s="66"/>
      <c r="T184" s="66"/>
      <c r="U184" s="65"/>
      <c r="V184" s="65"/>
      <c r="W184" s="66"/>
      <c r="X184" s="65"/>
      <c r="Y184" s="65"/>
      <c r="Z184" s="65"/>
    </row>
    <row r="185" spans="1:26" ht="14.25" customHeight="1">
      <c r="A185" s="65"/>
      <c r="B185" s="65"/>
      <c r="C185" s="65"/>
      <c r="D185" s="66"/>
      <c r="E185" s="66"/>
      <c r="F185" s="66"/>
      <c r="G185" s="66"/>
      <c r="H185" s="66"/>
      <c r="I185" s="65"/>
      <c r="J185" s="65"/>
      <c r="K185" s="65"/>
      <c r="L185" s="65"/>
      <c r="M185" s="65"/>
      <c r="N185" s="65"/>
      <c r="O185" s="65"/>
      <c r="P185" s="65"/>
      <c r="Q185" s="66"/>
      <c r="R185" s="66"/>
      <c r="S185" s="66"/>
      <c r="T185" s="66"/>
      <c r="U185" s="65"/>
      <c r="V185" s="65"/>
      <c r="W185" s="66"/>
      <c r="X185" s="65"/>
      <c r="Y185" s="65"/>
      <c r="Z185" s="65"/>
    </row>
    <row r="186" spans="1:26" ht="14.25" customHeight="1">
      <c r="A186" s="65"/>
      <c r="B186" s="65"/>
      <c r="C186" s="65"/>
      <c r="D186" s="66"/>
      <c r="E186" s="66"/>
      <c r="F186" s="66"/>
      <c r="G186" s="66"/>
      <c r="H186" s="66"/>
      <c r="I186" s="65"/>
      <c r="J186" s="65"/>
      <c r="K186" s="65"/>
      <c r="L186" s="65"/>
      <c r="M186" s="65"/>
      <c r="N186" s="65"/>
      <c r="O186" s="65"/>
      <c r="P186" s="65"/>
      <c r="Q186" s="66"/>
      <c r="R186" s="66"/>
      <c r="S186" s="66"/>
      <c r="T186" s="66"/>
      <c r="U186" s="65"/>
      <c r="V186" s="65"/>
      <c r="W186" s="66"/>
      <c r="X186" s="65"/>
      <c r="Y186" s="65"/>
      <c r="Z186" s="65"/>
    </row>
    <row r="187" spans="1:26" ht="14.25" customHeight="1">
      <c r="A187" s="65"/>
      <c r="B187" s="65"/>
      <c r="C187" s="65"/>
      <c r="D187" s="66"/>
      <c r="E187" s="66"/>
      <c r="F187" s="66"/>
      <c r="G187" s="66"/>
      <c r="H187" s="66"/>
      <c r="I187" s="65"/>
      <c r="J187" s="65"/>
      <c r="K187" s="65"/>
      <c r="L187" s="65"/>
      <c r="M187" s="65"/>
      <c r="N187" s="65"/>
      <c r="O187" s="65"/>
      <c r="P187" s="65"/>
      <c r="Q187" s="66"/>
      <c r="R187" s="66"/>
      <c r="S187" s="66"/>
      <c r="T187" s="66"/>
      <c r="U187" s="65"/>
      <c r="V187" s="65"/>
      <c r="W187" s="66"/>
      <c r="X187" s="65"/>
      <c r="Y187" s="65"/>
      <c r="Z187" s="65"/>
    </row>
    <row r="188" spans="1:26" ht="14.25" customHeight="1">
      <c r="A188" s="65"/>
      <c r="B188" s="65"/>
      <c r="C188" s="65"/>
      <c r="D188" s="66"/>
      <c r="E188" s="66"/>
      <c r="F188" s="66"/>
      <c r="G188" s="66"/>
      <c r="H188" s="66"/>
      <c r="I188" s="65"/>
      <c r="J188" s="65"/>
      <c r="K188" s="65"/>
      <c r="L188" s="65"/>
      <c r="M188" s="65"/>
      <c r="N188" s="65"/>
      <c r="O188" s="65"/>
      <c r="P188" s="65"/>
      <c r="Q188" s="66"/>
      <c r="R188" s="66"/>
      <c r="S188" s="66"/>
      <c r="T188" s="66"/>
      <c r="U188" s="65"/>
      <c r="V188" s="65"/>
      <c r="W188" s="66"/>
      <c r="X188" s="65"/>
      <c r="Y188" s="65"/>
      <c r="Z188" s="65"/>
    </row>
    <row r="189" spans="1:26" ht="14.25" customHeight="1">
      <c r="A189" s="65"/>
      <c r="B189" s="65"/>
      <c r="C189" s="65"/>
      <c r="D189" s="66"/>
      <c r="E189" s="66"/>
      <c r="F189" s="66"/>
      <c r="G189" s="66"/>
      <c r="H189" s="66"/>
      <c r="I189" s="65"/>
      <c r="J189" s="65"/>
      <c r="K189" s="65"/>
      <c r="L189" s="65"/>
      <c r="M189" s="65"/>
      <c r="N189" s="65"/>
      <c r="O189" s="65"/>
      <c r="P189" s="65"/>
      <c r="Q189" s="66"/>
      <c r="R189" s="66"/>
      <c r="S189" s="66"/>
      <c r="T189" s="66"/>
      <c r="U189" s="65"/>
      <c r="V189" s="65"/>
      <c r="W189" s="66"/>
      <c r="X189" s="65"/>
      <c r="Y189" s="65"/>
      <c r="Z189" s="65"/>
    </row>
    <row r="190" spans="1:26" ht="14.25" customHeight="1">
      <c r="A190" s="65"/>
      <c r="B190" s="65"/>
      <c r="C190" s="65"/>
      <c r="D190" s="66"/>
      <c r="E190" s="66"/>
      <c r="F190" s="66"/>
      <c r="G190" s="66"/>
      <c r="H190" s="66"/>
      <c r="I190" s="65"/>
      <c r="J190" s="65"/>
      <c r="K190" s="65"/>
      <c r="L190" s="65"/>
      <c r="M190" s="65"/>
      <c r="N190" s="65"/>
      <c r="O190" s="65"/>
      <c r="P190" s="65"/>
      <c r="Q190" s="66"/>
      <c r="R190" s="66"/>
      <c r="S190" s="66"/>
      <c r="T190" s="66"/>
      <c r="U190" s="65"/>
      <c r="V190" s="65"/>
      <c r="W190" s="66"/>
      <c r="X190" s="65"/>
      <c r="Y190" s="65"/>
      <c r="Z190" s="65"/>
    </row>
    <row r="191" spans="1:26" ht="14.25" customHeight="1">
      <c r="A191" s="65"/>
      <c r="B191" s="65"/>
      <c r="C191" s="65"/>
      <c r="D191" s="66"/>
      <c r="E191" s="66"/>
      <c r="F191" s="66"/>
      <c r="G191" s="66"/>
      <c r="H191" s="66"/>
      <c r="I191" s="65"/>
      <c r="J191" s="65"/>
      <c r="K191" s="65"/>
      <c r="L191" s="65"/>
      <c r="M191" s="65"/>
      <c r="N191" s="65"/>
      <c r="O191" s="65"/>
      <c r="P191" s="65"/>
      <c r="Q191" s="66"/>
      <c r="R191" s="66"/>
      <c r="S191" s="66"/>
      <c r="T191" s="66"/>
      <c r="U191" s="65"/>
      <c r="V191" s="65"/>
      <c r="W191" s="66"/>
      <c r="X191" s="65"/>
      <c r="Y191" s="65"/>
      <c r="Z191" s="65"/>
    </row>
    <row r="192" spans="1:26" ht="14.25" customHeight="1">
      <c r="A192" s="65"/>
      <c r="B192" s="65"/>
      <c r="C192" s="65"/>
      <c r="D192" s="66"/>
      <c r="E192" s="66"/>
      <c r="F192" s="66"/>
      <c r="G192" s="66"/>
      <c r="H192" s="66"/>
      <c r="I192" s="65"/>
      <c r="J192" s="65"/>
      <c r="K192" s="65"/>
      <c r="L192" s="65"/>
      <c r="M192" s="65"/>
      <c r="N192" s="65"/>
      <c r="O192" s="65"/>
      <c r="P192" s="65"/>
      <c r="Q192" s="66"/>
      <c r="R192" s="66"/>
      <c r="S192" s="66"/>
      <c r="T192" s="66"/>
      <c r="U192" s="65"/>
      <c r="V192" s="65"/>
      <c r="W192" s="66"/>
      <c r="X192" s="65"/>
      <c r="Y192" s="65"/>
      <c r="Z192" s="65"/>
    </row>
    <row r="193" spans="1:26" ht="14.25" customHeight="1">
      <c r="A193" s="65"/>
      <c r="B193" s="65"/>
      <c r="C193" s="65"/>
      <c r="D193" s="66"/>
      <c r="E193" s="66"/>
      <c r="F193" s="66"/>
      <c r="G193" s="66"/>
      <c r="H193" s="66"/>
      <c r="I193" s="65"/>
      <c r="J193" s="65"/>
      <c r="K193" s="65"/>
      <c r="L193" s="65"/>
      <c r="M193" s="65"/>
      <c r="N193" s="65"/>
      <c r="O193" s="65"/>
      <c r="P193" s="65"/>
      <c r="Q193" s="66"/>
      <c r="R193" s="66"/>
      <c r="S193" s="66"/>
      <c r="T193" s="66"/>
      <c r="U193" s="65"/>
      <c r="V193" s="65"/>
      <c r="W193" s="66"/>
      <c r="X193" s="65"/>
      <c r="Y193" s="65"/>
      <c r="Z193" s="65"/>
    </row>
    <row r="194" spans="1:26" ht="14.25" customHeight="1">
      <c r="A194" s="65"/>
      <c r="B194" s="65"/>
      <c r="C194" s="65"/>
      <c r="D194" s="66"/>
      <c r="E194" s="66"/>
      <c r="F194" s="66"/>
      <c r="G194" s="66"/>
      <c r="H194" s="66"/>
      <c r="I194" s="65"/>
      <c r="J194" s="65"/>
      <c r="K194" s="65"/>
      <c r="L194" s="65"/>
      <c r="M194" s="65"/>
      <c r="N194" s="65"/>
      <c r="O194" s="65"/>
      <c r="P194" s="65"/>
      <c r="Q194" s="66"/>
      <c r="R194" s="66"/>
      <c r="S194" s="66"/>
      <c r="T194" s="66"/>
      <c r="U194" s="65"/>
      <c r="V194" s="65"/>
      <c r="W194" s="66"/>
      <c r="X194" s="65"/>
      <c r="Y194" s="65"/>
      <c r="Z194" s="65"/>
    </row>
    <row r="195" spans="1:26" ht="14.25" customHeight="1">
      <c r="A195" s="65"/>
      <c r="B195" s="65"/>
      <c r="C195" s="65"/>
      <c r="D195" s="66"/>
      <c r="E195" s="66"/>
      <c r="F195" s="66"/>
      <c r="G195" s="66"/>
      <c r="H195" s="66"/>
      <c r="I195" s="65"/>
      <c r="J195" s="65"/>
      <c r="K195" s="65"/>
      <c r="L195" s="65"/>
      <c r="M195" s="65"/>
      <c r="N195" s="65"/>
      <c r="O195" s="65"/>
      <c r="P195" s="65"/>
      <c r="Q195" s="66"/>
      <c r="R195" s="66"/>
      <c r="S195" s="66"/>
      <c r="T195" s="66"/>
      <c r="U195" s="65"/>
      <c r="V195" s="65"/>
      <c r="W195" s="66"/>
      <c r="X195" s="65"/>
      <c r="Y195" s="65"/>
      <c r="Z195" s="65"/>
    </row>
    <row r="196" spans="1:26" ht="14.25" customHeight="1">
      <c r="A196" s="65"/>
      <c r="B196" s="65"/>
      <c r="C196" s="65"/>
      <c r="D196" s="66"/>
      <c r="E196" s="66"/>
      <c r="F196" s="66"/>
      <c r="G196" s="66"/>
      <c r="H196" s="66"/>
      <c r="I196" s="65"/>
      <c r="J196" s="65"/>
      <c r="K196" s="65"/>
      <c r="L196" s="65"/>
      <c r="M196" s="65"/>
      <c r="N196" s="65"/>
      <c r="O196" s="65"/>
      <c r="P196" s="65"/>
      <c r="Q196" s="66"/>
      <c r="R196" s="66"/>
      <c r="S196" s="66"/>
      <c r="T196" s="66"/>
      <c r="U196" s="65"/>
      <c r="V196" s="65"/>
      <c r="W196" s="66"/>
      <c r="X196" s="65"/>
      <c r="Y196" s="65"/>
      <c r="Z196" s="65"/>
    </row>
    <row r="197" spans="1:26" ht="14.25" customHeight="1">
      <c r="A197" s="65"/>
      <c r="B197" s="65"/>
      <c r="C197" s="65"/>
      <c r="D197" s="66"/>
      <c r="E197" s="66"/>
      <c r="F197" s="66"/>
      <c r="G197" s="66"/>
      <c r="H197" s="66"/>
      <c r="I197" s="65"/>
      <c r="J197" s="65"/>
      <c r="K197" s="65"/>
      <c r="L197" s="65"/>
      <c r="M197" s="65"/>
      <c r="N197" s="65"/>
      <c r="O197" s="65"/>
      <c r="P197" s="65"/>
      <c r="Q197" s="66"/>
      <c r="R197" s="66"/>
      <c r="S197" s="66"/>
      <c r="T197" s="66"/>
      <c r="U197" s="65"/>
      <c r="V197" s="65"/>
      <c r="W197" s="66"/>
      <c r="X197" s="65"/>
      <c r="Y197" s="65"/>
      <c r="Z197" s="65"/>
    </row>
    <row r="198" spans="1:26" ht="14.25" customHeight="1">
      <c r="A198" s="65"/>
      <c r="B198" s="65"/>
      <c r="C198" s="65"/>
      <c r="D198" s="66"/>
      <c r="E198" s="66"/>
      <c r="F198" s="66"/>
      <c r="G198" s="66"/>
      <c r="H198" s="66"/>
      <c r="I198" s="65"/>
      <c r="J198" s="65"/>
      <c r="K198" s="65"/>
      <c r="L198" s="65"/>
      <c r="M198" s="65"/>
      <c r="N198" s="65"/>
      <c r="O198" s="65"/>
      <c r="P198" s="65"/>
      <c r="Q198" s="66"/>
      <c r="R198" s="66"/>
      <c r="S198" s="66"/>
      <c r="T198" s="66"/>
      <c r="U198" s="65"/>
      <c r="V198" s="65"/>
      <c r="W198" s="66"/>
      <c r="X198" s="65"/>
      <c r="Y198" s="65"/>
      <c r="Z198" s="65"/>
    </row>
    <row r="199" spans="1:26" ht="14.25" customHeight="1">
      <c r="A199" s="65"/>
      <c r="B199" s="65"/>
      <c r="C199" s="65"/>
      <c r="D199" s="66"/>
      <c r="E199" s="66"/>
      <c r="F199" s="66"/>
      <c r="G199" s="66"/>
      <c r="H199" s="66"/>
      <c r="I199" s="65"/>
      <c r="J199" s="65"/>
      <c r="K199" s="65"/>
      <c r="L199" s="65"/>
      <c r="M199" s="65"/>
      <c r="N199" s="65"/>
      <c r="O199" s="65"/>
      <c r="P199" s="65"/>
      <c r="Q199" s="66"/>
      <c r="R199" s="66"/>
      <c r="S199" s="66"/>
      <c r="T199" s="66"/>
      <c r="U199" s="65"/>
      <c r="V199" s="65"/>
      <c r="W199" s="66"/>
      <c r="X199" s="65"/>
      <c r="Y199" s="65"/>
      <c r="Z199" s="65"/>
    </row>
    <row r="200" spans="1:26" ht="14.25" customHeight="1">
      <c r="A200" s="65"/>
      <c r="B200" s="65"/>
      <c r="C200" s="65"/>
      <c r="D200" s="66"/>
      <c r="E200" s="66"/>
      <c r="F200" s="66"/>
      <c r="G200" s="66"/>
      <c r="H200" s="66"/>
      <c r="I200" s="65"/>
      <c r="J200" s="65"/>
      <c r="K200" s="65"/>
      <c r="L200" s="65"/>
      <c r="M200" s="65"/>
      <c r="N200" s="65"/>
      <c r="O200" s="65"/>
      <c r="P200" s="65"/>
      <c r="Q200" s="66"/>
      <c r="R200" s="66"/>
      <c r="S200" s="66"/>
      <c r="T200" s="66"/>
      <c r="U200" s="65"/>
      <c r="V200" s="65"/>
      <c r="W200" s="66"/>
      <c r="X200" s="65"/>
      <c r="Y200" s="65"/>
      <c r="Z200" s="65"/>
    </row>
    <row r="201" spans="1:26" ht="14.25" customHeight="1">
      <c r="A201" s="65"/>
      <c r="B201" s="65"/>
      <c r="C201" s="65"/>
      <c r="D201" s="66"/>
      <c r="E201" s="66"/>
      <c r="F201" s="66"/>
      <c r="G201" s="66"/>
      <c r="H201" s="66"/>
      <c r="I201" s="65"/>
      <c r="J201" s="65"/>
      <c r="K201" s="65"/>
      <c r="L201" s="65"/>
      <c r="M201" s="65"/>
      <c r="N201" s="65"/>
      <c r="O201" s="65"/>
      <c r="P201" s="65"/>
      <c r="Q201" s="66"/>
      <c r="R201" s="66"/>
      <c r="S201" s="66"/>
      <c r="T201" s="66"/>
      <c r="U201" s="65"/>
      <c r="V201" s="65"/>
      <c r="W201" s="66"/>
      <c r="X201" s="65"/>
      <c r="Y201" s="65"/>
      <c r="Z201" s="65"/>
    </row>
    <row r="202" spans="1:26" ht="14.25" customHeight="1">
      <c r="A202" s="65"/>
      <c r="B202" s="65"/>
      <c r="C202" s="65"/>
      <c r="D202" s="66"/>
      <c r="E202" s="66"/>
      <c r="F202" s="66"/>
      <c r="G202" s="66"/>
      <c r="H202" s="66"/>
      <c r="I202" s="65"/>
      <c r="J202" s="65"/>
      <c r="K202" s="65"/>
      <c r="L202" s="65"/>
      <c r="M202" s="65"/>
      <c r="N202" s="65"/>
      <c r="O202" s="65"/>
      <c r="P202" s="65"/>
      <c r="Q202" s="66"/>
      <c r="R202" s="66"/>
      <c r="S202" s="66"/>
      <c r="T202" s="66"/>
      <c r="U202" s="65"/>
      <c r="V202" s="65"/>
      <c r="W202" s="66"/>
      <c r="X202" s="65"/>
      <c r="Y202" s="65"/>
      <c r="Z202" s="65"/>
    </row>
    <row r="203" spans="1:26" ht="14.25" customHeight="1">
      <c r="A203" s="65"/>
      <c r="B203" s="65"/>
      <c r="C203" s="65"/>
      <c r="D203" s="66"/>
      <c r="E203" s="66"/>
      <c r="F203" s="66"/>
      <c r="G203" s="66"/>
      <c r="H203" s="66"/>
      <c r="I203" s="65"/>
      <c r="J203" s="65"/>
      <c r="K203" s="65"/>
      <c r="L203" s="65"/>
      <c r="M203" s="65"/>
      <c r="N203" s="65"/>
      <c r="O203" s="65"/>
      <c r="P203" s="65"/>
      <c r="Q203" s="66"/>
      <c r="R203" s="66"/>
      <c r="S203" s="66"/>
      <c r="T203" s="66"/>
      <c r="U203" s="65"/>
      <c r="V203" s="65"/>
      <c r="W203" s="66"/>
      <c r="X203" s="65"/>
      <c r="Y203" s="65"/>
      <c r="Z203" s="65"/>
    </row>
    <row r="204" spans="1:26" ht="14.25" customHeight="1">
      <c r="A204" s="65"/>
      <c r="B204" s="65"/>
      <c r="C204" s="65"/>
      <c r="D204" s="66"/>
      <c r="E204" s="66"/>
      <c r="F204" s="66"/>
      <c r="G204" s="66"/>
      <c r="H204" s="66"/>
      <c r="I204" s="65"/>
      <c r="J204" s="65"/>
      <c r="K204" s="65"/>
      <c r="L204" s="65"/>
      <c r="M204" s="65"/>
      <c r="N204" s="65"/>
      <c r="O204" s="65"/>
      <c r="P204" s="65"/>
      <c r="Q204" s="66"/>
      <c r="R204" s="66"/>
      <c r="S204" s="66"/>
      <c r="T204" s="66"/>
      <c r="U204" s="65"/>
      <c r="V204" s="65"/>
      <c r="W204" s="66"/>
      <c r="X204" s="65"/>
      <c r="Y204" s="65"/>
      <c r="Z204" s="65"/>
    </row>
    <row r="205" spans="1:26" ht="14.25" customHeight="1">
      <c r="A205" s="65"/>
      <c r="B205" s="65"/>
      <c r="C205" s="65"/>
      <c r="D205" s="66"/>
      <c r="E205" s="66"/>
      <c r="F205" s="66"/>
      <c r="G205" s="66"/>
      <c r="H205" s="66"/>
      <c r="I205" s="65"/>
      <c r="J205" s="65"/>
      <c r="K205" s="65"/>
      <c r="L205" s="65"/>
      <c r="M205" s="65"/>
      <c r="N205" s="65"/>
      <c r="O205" s="65"/>
      <c r="P205" s="65"/>
      <c r="Q205" s="66"/>
      <c r="R205" s="66"/>
      <c r="S205" s="66"/>
      <c r="T205" s="66"/>
      <c r="U205" s="65"/>
      <c r="V205" s="65"/>
      <c r="W205" s="66"/>
      <c r="X205" s="65"/>
      <c r="Y205" s="65"/>
      <c r="Z205" s="65"/>
    </row>
    <row r="206" spans="1:26" ht="14.25" customHeight="1">
      <c r="A206" s="65"/>
      <c r="B206" s="65"/>
      <c r="C206" s="65"/>
      <c r="D206" s="66"/>
      <c r="E206" s="66"/>
      <c r="F206" s="66"/>
      <c r="G206" s="66"/>
      <c r="H206" s="66"/>
      <c r="I206" s="65"/>
      <c r="J206" s="65"/>
      <c r="K206" s="65"/>
      <c r="L206" s="65"/>
      <c r="M206" s="65"/>
      <c r="N206" s="65"/>
      <c r="O206" s="65"/>
      <c r="P206" s="65"/>
      <c r="Q206" s="66"/>
      <c r="R206" s="66"/>
      <c r="S206" s="66"/>
      <c r="T206" s="66"/>
      <c r="U206" s="65"/>
      <c r="V206" s="65"/>
      <c r="W206" s="66"/>
      <c r="X206" s="65"/>
      <c r="Y206" s="65"/>
      <c r="Z206" s="65"/>
    </row>
    <row r="207" spans="1:26" ht="14.25" customHeight="1">
      <c r="A207" s="65"/>
      <c r="B207" s="65"/>
      <c r="C207" s="65"/>
      <c r="D207" s="66"/>
      <c r="E207" s="66"/>
      <c r="F207" s="66"/>
      <c r="G207" s="66"/>
      <c r="H207" s="66"/>
      <c r="I207" s="65"/>
      <c r="J207" s="65"/>
      <c r="K207" s="65"/>
      <c r="L207" s="65"/>
      <c r="M207" s="65"/>
      <c r="N207" s="65"/>
      <c r="O207" s="65"/>
      <c r="P207" s="65"/>
      <c r="Q207" s="66"/>
      <c r="R207" s="66"/>
      <c r="S207" s="66"/>
      <c r="T207" s="66"/>
      <c r="U207" s="65"/>
      <c r="V207" s="65"/>
      <c r="W207" s="66"/>
      <c r="X207" s="65"/>
      <c r="Y207" s="65"/>
      <c r="Z207" s="65"/>
    </row>
    <row r="208" spans="1:26" ht="14.25" customHeight="1">
      <c r="A208" s="65"/>
      <c r="B208" s="65"/>
      <c r="C208" s="65"/>
      <c r="D208" s="66"/>
      <c r="E208" s="66"/>
      <c r="F208" s="66"/>
      <c r="G208" s="66"/>
      <c r="H208" s="66"/>
      <c r="I208" s="65"/>
      <c r="J208" s="65"/>
      <c r="K208" s="65"/>
      <c r="L208" s="65"/>
      <c r="M208" s="65"/>
      <c r="N208" s="65"/>
      <c r="O208" s="65"/>
      <c r="P208" s="65"/>
      <c r="Q208" s="66"/>
      <c r="R208" s="66"/>
      <c r="S208" s="66"/>
      <c r="T208" s="66"/>
      <c r="U208" s="65"/>
      <c r="V208" s="65"/>
      <c r="W208" s="66"/>
      <c r="X208" s="65"/>
      <c r="Y208" s="65"/>
      <c r="Z208" s="65"/>
    </row>
    <row r="209" spans="1:26" ht="14.25" customHeight="1">
      <c r="A209" s="65"/>
      <c r="B209" s="65"/>
      <c r="C209" s="65"/>
      <c r="D209" s="66"/>
      <c r="E209" s="66"/>
      <c r="F209" s="66"/>
      <c r="G209" s="66"/>
      <c r="H209" s="66"/>
      <c r="I209" s="65"/>
      <c r="J209" s="65"/>
      <c r="K209" s="65"/>
      <c r="L209" s="65"/>
      <c r="M209" s="65"/>
      <c r="N209" s="65"/>
      <c r="O209" s="65"/>
      <c r="P209" s="65"/>
      <c r="Q209" s="66"/>
      <c r="R209" s="66"/>
      <c r="S209" s="66"/>
      <c r="T209" s="66"/>
      <c r="U209" s="65"/>
      <c r="V209" s="65"/>
      <c r="W209" s="66"/>
      <c r="X209" s="65"/>
      <c r="Y209" s="65"/>
      <c r="Z209" s="65"/>
    </row>
    <row r="210" spans="1:26" ht="14.25" customHeight="1">
      <c r="A210" s="65"/>
      <c r="B210" s="65"/>
      <c r="C210" s="65"/>
      <c r="D210" s="66"/>
      <c r="E210" s="66"/>
      <c r="F210" s="66"/>
      <c r="G210" s="66"/>
      <c r="H210" s="66"/>
      <c r="I210" s="65"/>
      <c r="J210" s="65"/>
      <c r="K210" s="65"/>
      <c r="L210" s="65"/>
      <c r="M210" s="65"/>
      <c r="N210" s="65"/>
      <c r="O210" s="65"/>
      <c r="P210" s="65"/>
      <c r="Q210" s="66"/>
      <c r="R210" s="66"/>
      <c r="S210" s="66"/>
      <c r="T210" s="66"/>
      <c r="U210" s="65"/>
      <c r="V210" s="65"/>
      <c r="W210" s="66"/>
      <c r="X210" s="65"/>
      <c r="Y210" s="65"/>
      <c r="Z210" s="65"/>
    </row>
    <row r="211" spans="1:26" ht="14.25" customHeight="1">
      <c r="A211" s="65"/>
      <c r="B211" s="65"/>
      <c r="C211" s="65"/>
      <c r="D211" s="66"/>
      <c r="E211" s="66"/>
      <c r="F211" s="66"/>
      <c r="G211" s="66"/>
      <c r="H211" s="66"/>
      <c r="I211" s="65"/>
      <c r="J211" s="65"/>
      <c r="K211" s="65"/>
      <c r="L211" s="65"/>
      <c r="M211" s="65"/>
      <c r="N211" s="65"/>
      <c r="O211" s="65"/>
      <c r="P211" s="65"/>
      <c r="Q211" s="66"/>
      <c r="R211" s="66"/>
      <c r="S211" s="66"/>
      <c r="T211" s="66"/>
      <c r="U211" s="65"/>
      <c r="V211" s="65"/>
      <c r="W211" s="66"/>
      <c r="X211" s="65"/>
      <c r="Y211" s="65"/>
      <c r="Z211" s="65"/>
    </row>
    <row r="212" spans="1:26" ht="14.25" customHeight="1">
      <c r="A212" s="65"/>
      <c r="B212" s="65"/>
      <c r="C212" s="65"/>
      <c r="D212" s="66"/>
      <c r="E212" s="66"/>
      <c r="F212" s="66"/>
      <c r="G212" s="66"/>
      <c r="H212" s="66"/>
      <c r="I212" s="65"/>
      <c r="J212" s="65"/>
      <c r="K212" s="65"/>
      <c r="L212" s="65"/>
      <c r="M212" s="65"/>
      <c r="N212" s="65"/>
      <c r="O212" s="65"/>
      <c r="P212" s="65"/>
      <c r="Q212" s="66"/>
      <c r="R212" s="66"/>
      <c r="S212" s="66"/>
      <c r="T212" s="66"/>
      <c r="U212" s="65"/>
      <c r="V212" s="65"/>
      <c r="W212" s="66"/>
      <c r="X212" s="65"/>
      <c r="Y212" s="65"/>
      <c r="Z212" s="65"/>
    </row>
    <row r="213" spans="1:26" ht="14.25" customHeight="1">
      <c r="A213" s="65"/>
      <c r="B213" s="65"/>
      <c r="C213" s="65"/>
      <c r="D213" s="66"/>
      <c r="E213" s="66"/>
      <c r="F213" s="66"/>
      <c r="G213" s="66"/>
      <c r="H213" s="66"/>
      <c r="I213" s="65"/>
      <c r="J213" s="65"/>
      <c r="K213" s="65"/>
      <c r="L213" s="65"/>
      <c r="M213" s="65"/>
      <c r="N213" s="65"/>
      <c r="O213" s="65"/>
      <c r="P213" s="65"/>
      <c r="Q213" s="66"/>
      <c r="R213" s="66"/>
      <c r="S213" s="66"/>
      <c r="T213" s="66"/>
      <c r="U213" s="65"/>
      <c r="V213" s="65"/>
      <c r="W213" s="66"/>
      <c r="X213" s="65"/>
      <c r="Y213" s="65"/>
      <c r="Z213" s="65"/>
    </row>
    <row r="214" spans="1:26" ht="14.25" customHeight="1">
      <c r="A214" s="65"/>
      <c r="B214" s="65"/>
      <c r="C214" s="65"/>
      <c r="D214" s="66"/>
      <c r="E214" s="66"/>
      <c r="F214" s="66"/>
      <c r="G214" s="66"/>
      <c r="H214" s="66"/>
      <c r="I214" s="65"/>
      <c r="J214" s="65"/>
      <c r="K214" s="65"/>
      <c r="L214" s="65"/>
      <c r="M214" s="65"/>
      <c r="N214" s="65"/>
      <c r="O214" s="65"/>
      <c r="P214" s="65"/>
      <c r="Q214" s="66"/>
      <c r="R214" s="66"/>
      <c r="S214" s="66"/>
      <c r="T214" s="66"/>
      <c r="U214" s="65"/>
      <c r="V214" s="65"/>
      <c r="W214" s="66"/>
      <c r="X214" s="65"/>
      <c r="Y214" s="65"/>
      <c r="Z214" s="65"/>
    </row>
    <row r="215" spans="1:26" ht="14.25" customHeight="1">
      <c r="A215" s="65"/>
      <c r="B215" s="65"/>
      <c r="C215" s="65"/>
      <c r="D215" s="66"/>
      <c r="E215" s="66"/>
      <c r="F215" s="66"/>
      <c r="G215" s="66"/>
      <c r="H215" s="66"/>
      <c r="I215" s="65"/>
      <c r="J215" s="65"/>
      <c r="K215" s="65"/>
      <c r="L215" s="65"/>
      <c r="M215" s="65"/>
      <c r="N215" s="65"/>
      <c r="O215" s="65"/>
      <c r="P215" s="65"/>
      <c r="Q215" s="66"/>
      <c r="R215" s="66"/>
      <c r="S215" s="66"/>
      <c r="T215" s="66"/>
      <c r="U215" s="65"/>
      <c r="V215" s="65"/>
      <c r="W215" s="66"/>
      <c r="X215" s="65"/>
      <c r="Y215" s="65"/>
      <c r="Z215" s="65"/>
    </row>
    <row r="216" spans="1:26" ht="14.25" customHeight="1">
      <c r="A216" s="65"/>
      <c r="B216" s="65"/>
      <c r="C216" s="65"/>
      <c r="D216" s="66"/>
      <c r="E216" s="66"/>
      <c r="F216" s="66"/>
      <c r="G216" s="66"/>
      <c r="H216" s="66"/>
      <c r="I216" s="65"/>
      <c r="J216" s="65"/>
      <c r="K216" s="65"/>
      <c r="L216" s="65"/>
      <c r="M216" s="65"/>
      <c r="N216" s="65"/>
      <c r="O216" s="65"/>
      <c r="P216" s="65"/>
      <c r="Q216" s="66"/>
      <c r="R216" s="66"/>
      <c r="S216" s="66"/>
      <c r="T216" s="66"/>
      <c r="U216" s="65"/>
      <c r="V216" s="65"/>
      <c r="W216" s="66"/>
      <c r="X216" s="65"/>
      <c r="Y216" s="65"/>
      <c r="Z216" s="65"/>
    </row>
    <row r="217" spans="1:26" ht="14.25" customHeight="1">
      <c r="A217" s="65"/>
      <c r="B217" s="65"/>
      <c r="C217" s="65"/>
      <c r="D217" s="66"/>
      <c r="E217" s="66"/>
      <c r="F217" s="66"/>
      <c r="G217" s="66"/>
      <c r="H217" s="66"/>
      <c r="I217" s="65"/>
      <c r="J217" s="65"/>
      <c r="K217" s="65"/>
      <c r="L217" s="65"/>
      <c r="M217" s="65"/>
      <c r="N217" s="65"/>
      <c r="O217" s="65"/>
      <c r="P217" s="65"/>
      <c r="Q217" s="66"/>
      <c r="R217" s="66"/>
      <c r="S217" s="66"/>
      <c r="T217" s="66"/>
      <c r="U217" s="65"/>
      <c r="V217" s="65"/>
      <c r="W217" s="66"/>
      <c r="X217" s="65"/>
      <c r="Y217" s="65"/>
      <c r="Z217" s="65"/>
    </row>
    <row r="218" spans="1:26" ht="14.25" customHeight="1">
      <c r="A218" s="65"/>
      <c r="B218" s="65"/>
      <c r="C218" s="65"/>
      <c r="D218" s="66"/>
      <c r="E218" s="66"/>
      <c r="F218" s="66"/>
      <c r="G218" s="66"/>
      <c r="H218" s="66"/>
      <c r="I218" s="65"/>
      <c r="J218" s="65"/>
      <c r="K218" s="65"/>
      <c r="L218" s="65"/>
      <c r="M218" s="65"/>
      <c r="N218" s="65"/>
      <c r="O218" s="65"/>
      <c r="P218" s="65"/>
      <c r="Q218" s="66"/>
      <c r="R218" s="66"/>
      <c r="S218" s="66"/>
      <c r="T218" s="66"/>
      <c r="U218" s="65"/>
      <c r="V218" s="65"/>
      <c r="W218" s="66"/>
      <c r="X218" s="65"/>
      <c r="Y218" s="65"/>
      <c r="Z218" s="65"/>
    </row>
    <row r="219" spans="1:26" ht="14.25" customHeight="1">
      <c r="A219" s="65"/>
      <c r="B219" s="65"/>
      <c r="C219" s="65"/>
      <c r="D219" s="66"/>
      <c r="E219" s="66"/>
      <c r="F219" s="66"/>
      <c r="G219" s="66"/>
      <c r="H219" s="66"/>
      <c r="I219" s="65"/>
      <c r="J219" s="65"/>
      <c r="K219" s="65"/>
      <c r="L219" s="65"/>
      <c r="M219" s="65"/>
      <c r="N219" s="65"/>
      <c r="O219" s="65"/>
      <c r="P219" s="65"/>
      <c r="Q219" s="66"/>
      <c r="R219" s="66"/>
      <c r="S219" s="66"/>
      <c r="T219" s="66"/>
      <c r="U219" s="65"/>
      <c r="V219" s="65"/>
      <c r="W219" s="66"/>
      <c r="X219" s="65"/>
      <c r="Y219" s="65"/>
      <c r="Z219" s="65"/>
    </row>
    <row r="220" spans="1:26" ht="14.25" customHeight="1">
      <c r="A220" s="65"/>
      <c r="B220" s="65"/>
      <c r="C220" s="65"/>
      <c r="D220" s="66"/>
      <c r="E220" s="66"/>
      <c r="F220" s="66"/>
      <c r="G220" s="66"/>
      <c r="H220" s="66"/>
      <c r="I220" s="65"/>
      <c r="J220" s="65"/>
      <c r="K220" s="65"/>
      <c r="L220" s="65"/>
      <c r="M220" s="65"/>
      <c r="N220" s="65"/>
      <c r="O220" s="65"/>
      <c r="P220" s="65"/>
      <c r="Q220" s="66"/>
      <c r="R220" s="66"/>
      <c r="S220" s="66"/>
      <c r="T220" s="66"/>
      <c r="U220" s="65"/>
      <c r="V220" s="65"/>
      <c r="W220" s="66"/>
      <c r="X220" s="65"/>
      <c r="Y220" s="65"/>
      <c r="Z220" s="65"/>
    </row>
    <row r="221" spans="1:26" ht="14.25" customHeight="1">
      <c r="A221" s="65"/>
      <c r="B221" s="65"/>
      <c r="C221" s="65"/>
      <c r="D221" s="66"/>
      <c r="E221" s="66"/>
      <c r="F221" s="66"/>
      <c r="G221" s="66"/>
      <c r="H221" s="66"/>
      <c r="I221" s="65"/>
      <c r="J221" s="65"/>
      <c r="K221" s="65"/>
      <c r="L221" s="65"/>
      <c r="M221" s="65"/>
      <c r="N221" s="65"/>
      <c r="O221" s="65"/>
      <c r="P221" s="65"/>
      <c r="Q221" s="66"/>
      <c r="R221" s="66"/>
      <c r="S221" s="66"/>
      <c r="T221" s="66"/>
      <c r="U221" s="65"/>
      <c r="V221" s="65"/>
      <c r="W221" s="66"/>
      <c r="X221" s="65"/>
      <c r="Y221" s="65"/>
      <c r="Z221" s="65"/>
    </row>
    <row r="222" spans="1:26" ht="14.25" customHeight="1">
      <c r="A222" s="65"/>
      <c r="B222" s="65"/>
      <c r="C222" s="65"/>
      <c r="D222" s="66"/>
      <c r="E222" s="66"/>
      <c r="F222" s="66"/>
      <c r="G222" s="66"/>
      <c r="H222" s="66"/>
      <c r="I222" s="65"/>
      <c r="J222" s="65"/>
      <c r="K222" s="65"/>
      <c r="L222" s="65"/>
      <c r="M222" s="65"/>
      <c r="N222" s="65"/>
      <c r="O222" s="65"/>
      <c r="P222" s="65"/>
      <c r="Q222" s="66"/>
      <c r="R222" s="66"/>
      <c r="S222" s="66"/>
      <c r="T222" s="66"/>
      <c r="U222" s="65"/>
      <c r="V222" s="65"/>
      <c r="W222" s="66"/>
      <c r="X222" s="65"/>
      <c r="Y222" s="65"/>
      <c r="Z222" s="65"/>
    </row>
    <row r="223" spans="1:26" ht="14.25" customHeight="1">
      <c r="A223" s="65"/>
      <c r="B223" s="65"/>
      <c r="C223" s="65"/>
      <c r="D223" s="66"/>
      <c r="E223" s="66"/>
      <c r="F223" s="66"/>
      <c r="G223" s="66"/>
      <c r="H223" s="66"/>
      <c r="I223" s="65"/>
      <c r="J223" s="65"/>
      <c r="K223" s="65"/>
      <c r="L223" s="65"/>
      <c r="M223" s="65"/>
      <c r="N223" s="65"/>
      <c r="O223" s="65"/>
      <c r="P223" s="65"/>
      <c r="Q223" s="66"/>
      <c r="R223" s="66"/>
      <c r="S223" s="66"/>
      <c r="T223" s="66"/>
      <c r="U223" s="65"/>
      <c r="V223" s="65"/>
      <c r="W223" s="66"/>
      <c r="X223" s="65"/>
      <c r="Y223" s="65"/>
      <c r="Z223" s="65"/>
    </row>
    <row r="224" spans="1:26" ht="14.25" customHeight="1">
      <c r="A224" s="65"/>
      <c r="B224" s="65"/>
      <c r="C224" s="65"/>
      <c r="D224" s="66"/>
      <c r="E224" s="66"/>
      <c r="F224" s="66"/>
      <c r="G224" s="66"/>
      <c r="H224" s="66"/>
      <c r="I224" s="65"/>
      <c r="J224" s="65"/>
      <c r="K224" s="65"/>
      <c r="L224" s="65"/>
      <c r="M224" s="65"/>
      <c r="N224" s="65"/>
      <c r="O224" s="65"/>
      <c r="P224" s="65"/>
      <c r="Q224" s="66"/>
      <c r="R224" s="66"/>
      <c r="S224" s="66"/>
      <c r="T224" s="66"/>
      <c r="U224" s="65"/>
      <c r="V224" s="65"/>
      <c r="W224" s="66"/>
      <c r="X224" s="65"/>
      <c r="Y224" s="65"/>
      <c r="Z224" s="65"/>
    </row>
    <row r="225" spans="1:26" ht="14.25" customHeight="1">
      <c r="A225" s="65"/>
      <c r="B225" s="65"/>
      <c r="C225" s="65"/>
      <c r="D225" s="66"/>
      <c r="E225" s="66"/>
      <c r="F225" s="66"/>
      <c r="G225" s="66"/>
      <c r="H225" s="66"/>
      <c r="I225" s="65"/>
      <c r="J225" s="65"/>
      <c r="K225" s="65"/>
      <c r="L225" s="65"/>
      <c r="M225" s="65"/>
      <c r="N225" s="65"/>
      <c r="O225" s="65"/>
      <c r="P225" s="65"/>
      <c r="Q225" s="66"/>
      <c r="R225" s="66"/>
      <c r="S225" s="66"/>
      <c r="T225" s="66"/>
      <c r="U225" s="65"/>
      <c r="V225" s="65"/>
      <c r="W225" s="66"/>
      <c r="X225" s="65"/>
      <c r="Y225" s="65"/>
      <c r="Z225" s="65"/>
    </row>
    <row r="226" spans="1:26" ht="14.25" customHeight="1">
      <c r="A226" s="65"/>
      <c r="B226" s="65"/>
      <c r="C226" s="65"/>
      <c r="D226" s="66"/>
      <c r="E226" s="66"/>
      <c r="F226" s="66"/>
      <c r="G226" s="66"/>
      <c r="H226" s="66"/>
      <c r="I226" s="65"/>
      <c r="J226" s="65"/>
      <c r="K226" s="65"/>
      <c r="L226" s="65"/>
      <c r="M226" s="65"/>
      <c r="N226" s="65"/>
      <c r="O226" s="65"/>
      <c r="P226" s="65"/>
      <c r="Q226" s="66"/>
      <c r="R226" s="66"/>
      <c r="S226" s="66"/>
      <c r="T226" s="66"/>
      <c r="U226" s="65"/>
      <c r="V226" s="65"/>
      <c r="W226" s="66"/>
      <c r="X226" s="65"/>
      <c r="Y226" s="65"/>
      <c r="Z226" s="65"/>
    </row>
    <row r="227" spans="1:26" ht="14.25" customHeight="1">
      <c r="A227" s="65"/>
      <c r="B227" s="65"/>
      <c r="C227" s="65"/>
      <c r="D227" s="66"/>
      <c r="E227" s="66"/>
      <c r="F227" s="66"/>
      <c r="G227" s="66"/>
      <c r="H227" s="66"/>
      <c r="I227" s="65"/>
      <c r="J227" s="65"/>
      <c r="K227" s="65"/>
      <c r="L227" s="65"/>
      <c r="M227" s="65"/>
      <c r="N227" s="65"/>
      <c r="O227" s="65"/>
      <c r="P227" s="65"/>
      <c r="Q227" s="66"/>
      <c r="R227" s="66"/>
      <c r="S227" s="66"/>
      <c r="T227" s="66"/>
      <c r="U227" s="65"/>
      <c r="V227" s="65"/>
      <c r="W227" s="66"/>
      <c r="X227" s="65"/>
      <c r="Y227" s="65"/>
      <c r="Z227" s="65"/>
    </row>
    <row r="228" spans="1:26" ht="14.25" customHeight="1">
      <c r="A228" s="65"/>
      <c r="B228" s="65"/>
      <c r="C228" s="65"/>
      <c r="D228" s="66"/>
      <c r="E228" s="66"/>
      <c r="F228" s="66"/>
      <c r="G228" s="66"/>
      <c r="H228" s="66"/>
      <c r="I228" s="65"/>
      <c r="J228" s="65"/>
      <c r="K228" s="65"/>
      <c r="L228" s="65"/>
      <c r="M228" s="65"/>
      <c r="N228" s="65"/>
      <c r="O228" s="65"/>
      <c r="P228" s="65"/>
      <c r="Q228" s="66"/>
      <c r="R228" s="66"/>
      <c r="S228" s="66"/>
      <c r="T228" s="66"/>
      <c r="U228" s="65"/>
      <c r="V228" s="65"/>
      <c r="W228" s="66"/>
      <c r="X228" s="65"/>
      <c r="Y228" s="65"/>
      <c r="Z228" s="65"/>
    </row>
    <row r="229" spans="1:26" ht="14.25" customHeight="1">
      <c r="A229" s="65"/>
      <c r="B229" s="65"/>
      <c r="C229" s="65"/>
      <c r="D229" s="66"/>
      <c r="E229" s="66"/>
      <c r="F229" s="66"/>
      <c r="G229" s="66"/>
      <c r="H229" s="66"/>
      <c r="I229" s="65"/>
      <c r="J229" s="65"/>
      <c r="K229" s="65"/>
      <c r="L229" s="65"/>
      <c r="M229" s="65"/>
      <c r="N229" s="65"/>
      <c r="O229" s="65"/>
      <c r="P229" s="65"/>
      <c r="Q229" s="66"/>
      <c r="R229" s="66"/>
      <c r="S229" s="66"/>
      <c r="T229" s="66"/>
      <c r="U229" s="65"/>
      <c r="V229" s="65"/>
      <c r="W229" s="66"/>
      <c r="X229" s="65"/>
      <c r="Y229" s="65"/>
      <c r="Z229" s="65"/>
    </row>
    <row r="230" spans="1:26" ht="14.25" customHeight="1">
      <c r="A230" s="65"/>
      <c r="B230" s="65"/>
      <c r="C230" s="65"/>
      <c r="D230" s="66"/>
      <c r="E230" s="66"/>
      <c r="F230" s="66"/>
      <c r="G230" s="66"/>
      <c r="H230" s="66"/>
      <c r="I230" s="65"/>
      <c r="J230" s="65"/>
      <c r="K230" s="65"/>
      <c r="L230" s="65"/>
      <c r="M230" s="65"/>
      <c r="N230" s="65"/>
      <c r="O230" s="65"/>
      <c r="P230" s="65"/>
      <c r="Q230" s="66"/>
      <c r="R230" s="66"/>
      <c r="S230" s="66"/>
      <c r="T230" s="66"/>
      <c r="U230" s="65"/>
      <c r="V230" s="65"/>
      <c r="W230" s="66"/>
      <c r="X230" s="65"/>
      <c r="Y230" s="65"/>
      <c r="Z230" s="65"/>
    </row>
    <row r="231" spans="1:26" ht="14.25" customHeight="1">
      <c r="A231" s="65"/>
      <c r="B231" s="65"/>
      <c r="C231" s="65"/>
      <c r="D231" s="66"/>
      <c r="E231" s="66"/>
      <c r="F231" s="66"/>
      <c r="G231" s="66"/>
      <c r="H231" s="66"/>
      <c r="I231" s="65"/>
      <c r="J231" s="65"/>
      <c r="K231" s="65"/>
      <c r="L231" s="65"/>
      <c r="M231" s="65"/>
      <c r="N231" s="65"/>
      <c r="O231" s="65"/>
      <c r="P231" s="65"/>
      <c r="Q231" s="66"/>
      <c r="R231" s="66"/>
      <c r="S231" s="66"/>
      <c r="T231" s="66"/>
      <c r="U231" s="65"/>
      <c r="V231" s="65"/>
      <c r="W231" s="66"/>
      <c r="X231" s="65"/>
      <c r="Y231" s="65"/>
      <c r="Z231" s="65"/>
    </row>
    <row r="232" spans="1:26" ht="14.25" customHeight="1">
      <c r="A232" s="65"/>
      <c r="B232" s="65"/>
      <c r="C232" s="65"/>
      <c r="D232" s="66"/>
      <c r="E232" s="66"/>
      <c r="F232" s="66"/>
      <c r="G232" s="66"/>
      <c r="H232" s="66"/>
      <c r="I232" s="65"/>
      <c r="J232" s="65"/>
      <c r="K232" s="65"/>
      <c r="L232" s="65"/>
      <c r="M232" s="65"/>
      <c r="N232" s="65"/>
      <c r="O232" s="65"/>
      <c r="P232" s="65"/>
      <c r="Q232" s="66"/>
      <c r="R232" s="66"/>
      <c r="S232" s="66"/>
      <c r="T232" s="66"/>
      <c r="U232" s="65"/>
      <c r="V232" s="65"/>
      <c r="W232" s="66"/>
      <c r="X232" s="65"/>
      <c r="Y232" s="65"/>
      <c r="Z232" s="65"/>
    </row>
    <row r="233" spans="1:26" ht="14.25" customHeight="1">
      <c r="A233" s="65"/>
      <c r="B233" s="65"/>
      <c r="C233" s="65"/>
      <c r="D233" s="66"/>
      <c r="E233" s="66"/>
      <c r="F233" s="66"/>
      <c r="G233" s="66"/>
      <c r="H233" s="66"/>
      <c r="I233" s="65"/>
      <c r="J233" s="65"/>
      <c r="K233" s="65"/>
      <c r="L233" s="65"/>
      <c r="M233" s="65"/>
      <c r="N233" s="65"/>
      <c r="O233" s="65"/>
      <c r="P233" s="65"/>
      <c r="Q233" s="66"/>
      <c r="R233" s="66"/>
      <c r="S233" s="66"/>
      <c r="T233" s="66"/>
      <c r="U233" s="65"/>
      <c r="V233" s="65"/>
      <c r="W233" s="66"/>
      <c r="X233" s="65"/>
      <c r="Y233" s="65"/>
      <c r="Z233" s="65"/>
    </row>
    <row r="234" spans="1:26" ht="14.25" customHeight="1">
      <c r="A234" s="65"/>
      <c r="B234" s="65"/>
      <c r="C234" s="65"/>
      <c r="D234" s="66"/>
      <c r="E234" s="66"/>
      <c r="F234" s="66"/>
      <c r="G234" s="66"/>
      <c r="H234" s="66"/>
      <c r="I234" s="65"/>
      <c r="J234" s="65"/>
      <c r="K234" s="65"/>
      <c r="L234" s="65"/>
      <c r="M234" s="65"/>
      <c r="N234" s="65"/>
      <c r="O234" s="65"/>
      <c r="P234" s="65"/>
      <c r="Q234" s="66"/>
      <c r="R234" s="66"/>
      <c r="S234" s="66"/>
      <c r="T234" s="66"/>
      <c r="U234" s="65"/>
      <c r="V234" s="65"/>
      <c r="W234" s="66"/>
      <c r="X234" s="65"/>
      <c r="Y234" s="65"/>
      <c r="Z234" s="65"/>
    </row>
    <row r="235" spans="1:26" ht="14.25" customHeight="1">
      <c r="A235" s="65"/>
      <c r="B235" s="65"/>
      <c r="C235" s="65"/>
      <c r="D235" s="66"/>
      <c r="E235" s="66"/>
      <c r="F235" s="66"/>
      <c r="G235" s="66"/>
      <c r="H235" s="66"/>
      <c r="I235" s="65"/>
      <c r="J235" s="65"/>
      <c r="K235" s="65"/>
      <c r="L235" s="65"/>
      <c r="M235" s="65"/>
      <c r="N235" s="65"/>
      <c r="O235" s="65"/>
      <c r="P235" s="65"/>
      <c r="Q235" s="66"/>
      <c r="R235" s="66"/>
      <c r="S235" s="66"/>
      <c r="T235" s="66"/>
      <c r="U235" s="65"/>
      <c r="V235" s="65"/>
      <c r="W235" s="66"/>
      <c r="X235" s="65"/>
      <c r="Y235" s="65"/>
      <c r="Z235" s="65"/>
    </row>
    <row r="236" spans="1:26" ht="14.25" customHeight="1">
      <c r="A236" s="65"/>
      <c r="B236" s="65"/>
      <c r="C236" s="65"/>
      <c r="D236" s="66"/>
      <c r="E236" s="66"/>
      <c r="F236" s="66"/>
      <c r="G236" s="66"/>
      <c r="H236" s="66"/>
      <c r="I236" s="65"/>
      <c r="J236" s="65"/>
      <c r="K236" s="65"/>
      <c r="L236" s="65"/>
      <c r="M236" s="65"/>
      <c r="N236" s="65"/>
      <c r="O236" s="65"/>
      <c r="P236" s="65"/>
      <c r="Q236" s="66"/>
      <c r="R236" s="66"/>
      <c r="S236" s="66"/>
      <c r="T236" s="66"/>
      <c r="U236" s="65"/>
      <c r="V236" s="65"/>
      <c r="W236" s="66"/>
      <c r="X236" s="65"/>
      <c r="Y236" s="65"/>
      <c r="Z236" s="65"/>
    </row>
    <row r="237" spans="1:26" ht="14.25" customHeight="1">
      <c r="A237" s="65"/>
      <c r="B237" s="65"/>
      <c r="C237" s="65"/>
      <c r="D237" s="66"/>
      <c r="E237" s="66"/>
      <c r="F237" s="66"/>
      <c r="G237" s="66"/>
      <c r="H237" s="66"/>
      <c r="I237" s="65"/>
      <c r="J237" s="65"/>
      <c r="K237" s="65"/>
      <c r="L237" s="65"/>
      <c r="M237" s="65"/>
      <c r="N237" s="65"/>
      <c r="O237" s="65"/>
      <c r="P237" s="65"/>
      <c r="Q237" s="66"/>
      <c r="R237" s="66"/>
      <c r="S237" s="66"/>
      <c r="T237" s="66"/>
      <c r="U237" s="65"/>
      <c r="V237" s="65"/>
      <c r="W237" s="66"/>
      <c r="X237" s="65"/>
      <c r="Y237" s="65"/>
      <c r="Z237" s="65"/>
    </row>
    <row r="238" spans="1:26" ht="14.25" customHeight="1">
      <c r="A238" s="65"/>
      <c r="B238" s="65"/>
      <c r="C238" s="65"/>
      <c r="D238" s="66"/>
      <c r="E238" s="66"/>
      <c r="F238" s="66"/>
      <c r="G238" s="66"/>
      <c r="H238" s="66"/>
      <c r="I238" s="65"/>
      <c r="J238" s="65"/>
      <c r="K238" s="65"/>
      <c r="L238" s="65"/>
      <c r="M238" s="65"/>
      <c r="N238" s="65"/>
      <c r="O238" s="65"/>
      <c r="P238" s="65"/>
      <c r="Q238" s="66"/>
      <c r="R238" s="66"/>
      <c r="S238" s="66"/>
      <c r="T238" s="66"/>
      <c r="U238" s="65"/>
      <c r="V238" s="65"/>
      <c r="W238" s="66"/>
      <c r="X238" s="65"/>
      <c r="Y238" s="65"/>
      <c r="Z238" s="65"/>
    </row>
    <row r="239" spans="1:26" ht="14.25" customHeight="1">
      <c r="A239" s="65"/>
      <c r="B239" s="65"/>
      <c r="C239" s="65"/>
      <c r="D239" s="66"/>
      <c r="E239" s="66"/>
      <c r="F239" s="66"/>
      <c r="G239" s="66"/>
      <c r="H239" s="66"/>
      <c r="I239" s="65"/>
      <c r="J239" s="65"/>
      <c r="K239" s="65"/>
      <c r="L239" s="65"/>
      <c r="M239" s="65"/>
      <c r="N239" s="65"/>
      <c r="O239" s="65"/>
      <c r="P239" s="65"/>
      <c r="Q239" s="66"/>
      <c r="R239" s="66"/>
      <c r="S239" s="66"/>
      <c r="T239" s="66"/>
      <c r="U239" s="65"/>
      <c r="V239" s="65"/>
      <c r="W239" s="66"/>
      <c r="X239" s="65"/>
      <c r="Y239" s="65"/>
      <c r="Z239" s="65"/>
    </row>
    <row r="240" spans="1:26" ht="14.25" customHeight="1">
      <c r="A240" s="65"/>
      <c r="B240" s="65"/>
      <c r="C240" s="65"/>
      <c r="D240" s="66"/>
      <c r="E240" s="66"/>
      <c r="F240" s="66"/>
      <c r="G240" s="66"/>
      <c r="H240" s="66"/>
      <c r="I240" s="65"/>
      <c r="J240" s="65"/>
      <c r="K240" s="65"/>
      <c r="L240" s="65"/>
      <c r="M240" s="65"/>
      <c r="N240" s="65"/>
      <c r="O240" s="65"/>
      <c r="P240" s="65"/>
      <c r="Q240" s="66"/>
      <c r="R240" s="66"/>
      <c r="S240" s="66"/>
      <c r="T240" s="66"/>
      <c r="U240" s="65"/>
      <c r="V240" s="65"/>
      <c r="W240" s="66"/>
      <c r="X240" s="65"/>
      <c r="Y240" s="65"/>
      <c r="Z240" s="65"/>
    </row>
    <row r="241" spans="1:26" ht="14.25" customHeight="1">
      <c r="A241" s="65"/>
      <c r="B241" s="65"/>
      <c r="C241" s="65"/>
      <c r="D241" s="66"/>
      <c r="E241" s="66"/>
      <c r="F241" s="66"/>
      <c r="G241" s="66"/>
      <c r="H241" s="66"/>
      <c r="I241" s="65"/>
      <c r="J241" s="65"/>
      <c r="K241" s="65"/>
      <c r="L241" s="65"/>
      <c r="M241" s="65"/>
      <c r="N241" s="65"/>
      <c r="O241" s="65"/>
      <c r="P241" s="65"/>
      <c r="Q241" s="66"/>
      <c r="R241" s="66"/>
      <c r="S241" s="66"/>
      <c r="T241" s="66"/>
      <c r="U241" s="65"/>
      <c r="V241" s="65"/>
      <c r="W241" s="66"/>
      <c r="X241" s="65"/>
      <c r="Y241" s="65"/>
      <c r="Z241" s="65"/>
    </row>
    <row r="242" spans="1:26" ht="14.25" customHeight="1">
      <c r="A242" s="65"/>
      <c r="B242" s="65"/>
      <c r="C242" s="65"/>
      <c r="D242" s="66"/>
      <c r="E242" s="66"/>
      <c r="F242" s="66"/>
      <c r="G242" s="66"/>
      <c r="H242" s="66"/>
      <c r="I242" s="65"/>
      <c r="J242" s="65"/>
      <c r="K242" s="65"/>
      <c r="L242" s="65"/>
      <c r="M242" s="65"/>
      <c r="N242" s="65"/>
      <c r="O242" s="65"/>
      <c r="P242" s="65"/>
      <c r="Q242" s="66"/>
      <c r="R242" s="66"/>
      <c r="S242" s="66"/>
      <c r="T242" s="66"/>
      <c r="U242" s="65"/>
      <c r="V242" s="65"/>
      <c r="W242" s="66"/>
      <c r="X242" s="65"/>
      <c r="Y242" s="65"/>
      <c r="Z242" s="65"/>
    </row>
    <row r="243" spans="1:26" ht="14.25" customHeight="1">
      <c r="A243" s="65"/>
      <c r="B243" s="65"/>
      <c r="C243" s="65"/>
      <c r="D243" s="66"/>
      <c r="E243" s="66"/>
      <c r="F243" s="66"/>
      <c r="G243" s="66"/>
      <c r="H243" s="66"/>
      <c r="I243" s="65"/>
      <c r="J243" s="65"/>
      <c r="K243" s="65"/>
      <c r="L243" s="65"/>
      <c r="M243" s="65"/>
      <c r="N243" s="65"/>
      <c r="O243" s="65"/>
      <c r="P243" s="65"/>
      <c r="Q243" s="66"/>
      <c r="R243" s="66"/>
      <c r="S243" s="66"/>
      <c r="T243" s="66"/>
      <c r="U243" s="65"/>
      <c r="V243" s="65"/>
      <c r="W243" s="66"/>
      <c r="X243" s="65"/>
      <c r="Y243" s="65"/>
      <c r="Z243" s="65"/>
    </row>
    <row r="244" spans="1:26" ht="14.25" customHeight="1">
      <c r="A244" s="65"/>
      <c r="B244" s="65"/>
      <c r="C244" s="65"/>
      <c r="D244" s="66"/>
      <c r="E244" s="66"/>
      <c r="F244" s="66"/>
      <c r="G244" s="66"/>
      <c r="H244" s="66"/>
      <c r="I244" s="65"/>
      <c r="J244" s="65"/>
      <c r="K244" s="65"/>
      <c r="L244" s="65"/>
      <c r="M244" s="65"/>
      <c r="N244" s="65"/>
      <c r="O244" s="65"/>
      <c r="P244" s="65"/>
      <c r="Q244" s="66"/>
      <c r="R244" s="66"/>
      <c r="S244" s="66"/>
      <c r="T244" s="66"/>
      <c r="U244" s="65"/>
      <c r="V244" s="65"/>
      <c r="W244" s="66"/>
      <c r="X244" s="65"/>
      <c r="Y244" s="65"/>
      <c r="Z244" s="65"/>
    </row>
    <row r="245" spans="1:26" ht="14.25" customHeight="1">
      <c r="A245" s="65"/>
      <c r="B245" s="65"/>
      <c r="C245" s="65"/>
      <c r="D245" s="66"/>
      <c r="E245" s="66"/>
      <c r="F245" s="66"/>
      <c r="G245" s="66"/>
      <c r="H245" s="66"/>
      <c r="I245" s="65"/>
      <c r="J245" s="65"/>
      <c r="K245" s="65"/>
      <c r="L245" s="65"/>
      <c r="M245" s="65"/>
      <c r="N245" s="65"/>
      <c r="O245" s="65"/>
      <c r="P245" s="65"/>
      <c r="Q245" s="66"/>
      <c r="R245" s="66"/>
      <c r="S245" s="66"/>
      <c r="T245" s="66"/>
      <c r="U245" s="65"/>
      <c r="V245" s="65"/>
      <c r="W245" s="66"/>
      <c r="X245" s="65"/>
      <c r="Y245" s="65"/>
      <c r="Z245" s="65"/>
    </row>
    <row r="246" spans="1:26" ht="14.25" customHeight="1">
      <c r="A246" s="65"/>
      <c r="B246" s="65"/>
      <c r="C246" s="65"/>
      <c r="D246" s="66"/>
      <c r="E246" s="66"/>
      <c r="F246" s="66"/>
      <c r="G246" s="66"/>
      <c r="H246" s="66"/>
      <c r="I246" s="65"/>
      <c r="J246" s="65"/>
      <c r="K246" s="65"/>
      <c r="L246" s="65"/>
      <c r="M246" s="65"/>
      <c r="N246" s="65"/>
      <c r="O246" s="65"/>
      <c r="P246" s="65"/>
      <c r="Q246" s="66"/>
      <c r="R246" s="66"/>
      <c r="S246" s="66"/>
      <c r="T246" s="66"/>
      <c r="U246" s="65"/>
      <c r="V246" s="65"/>
      <c r="W246" s="66"/>
      <c r="X246" s="65"/>
      <c r="Y246" s="65"/>
      <c r="Z246" s="65"/>
    </row>
    <row r="247" spans="1:26" ht="14.25" customHeight="1">
      <c r="A247" s="65"/>
      <c r="B247" s="65"/>
      <c r="C247" s="65"/>
      <c r="D247" s="66"/>
      <c r="E247" s="66"/>
      <c r="F247" s="66"/>
      <c r="G247" s="66"/>
      <c r="H247" s="66"/>
      <c r="I247" s="65"/>
      <c r="J247" s="65"/>
      <c r="K247" s="65"/>
      <c r="L247" s="65"/>
      <c r="M247" s="65"/>
      <c r="N247" s="65"/>
      <c r="O247" s="65"/>
      <c r="P247" s="65"/>
      <c r="Q247" s="66"/>
      <c r="R247" s="66"/>
      <c r="S247" s="66"/>
      <c r="T247" s="66"/>
      <c r="U247" s="65"/>
      <c r="V247" s="65"/>
      <c r="W247" s="66"/>
      <c r="X247" s="65"/>
      <c r="Y247" s="65"/>
      <c r="Z247" s="65"/>
    </row>
    <row r="248" spans="1:26" ht="14.25" customHeight="1">
      <c r="A248" s="65"/>
      <c r="B248" s="65"/>
      <c r="C248" s="65"/>
      <c r="D248" s="66"/>
      <c r="E248" s="66"/>
      <c r="F248" s="66"/>
      <c r="G248" s="66"/>
      <c r="H248" s="66"/>
      <c r="I248" s="65"/>
      <c r="J248" s="65"/>
      <c r="K248" s="65"/>
      <c r="L248" s="65"/>
      <c r="M248" s="65"/>
      <c r="N248" s="65"/>
      <c r="O248" s="65"/>
      <c r="P248" s="65"/>
      <c r="Q248" s="66"/>
      <c r="R248" s="66"/>
      <c r="S248" s="66"/>
      <c r="T248" s="66"/>
      <c r="U248" s="65"/>
      <c r="V248" s="65"/>
      <c r="W248" s="66"/>
      <c r="X248" s="65"/>
      <c r="Y248" s="65"/>
      <c r="Z248" s="65"/>
    </row>
    <row r="249" spans="1:26" ht="14.25" customHeight="1">
      <c r="A249" s="65"/>
      <c r="B249" s="65"/>
      <c r="C249" s="65"/>
      <c r="D249" s="66"/>
      <c r="E249" s="66"/>
      <c r="F249" s="66"/>
      <c r="G249" s="66"/>
      <c r="H249" s="66"/>
      <c r="I249" s="65"/>
      <c r="J249" s="65"/>
      <c r="K249" s="65"/>
      <c r="L249" s="65"/>
      <c r="M249" s="65"/>
      <c r="N249" s="65"/>
      <c r="O249" s="65"/>
      <c r="P249" s="65"/>
      <c r="Q249" s="66"/>
      <c r="R249" s="66"/>
      <c r="S249" s="66"/>
      <c r="T249" s="66"/>
      <c r="U249" s="65"/>
      <c r="V249" s="65"/>
      <c r="W249" s="66"/>
      <c r="X249" s="65"/>
      <c r="Y249" s="65"/>
      <c r="Z249" s="65"/>
    </row>
    <row r="250" spans="1:26" ht="14.25" customHeight="1">
      <c r="A250" s="65"/>
      <c r="B250" s="65"/>
      <c r="C250" s="65"/>
      <c r="D250" s="66"/>
      <c r="E250" s="66"/>
      <c r="F250" s="66"/>
      <c r="G250" s="66"/>
      <c r="H250" s="66"/>
      <c r="I250" s="65"/>
      <c r="J250" s="65"/>
      <c r="K250" s="65"/>
      <c r="L250" s="65"/>
      <c r="M250" s="65"/>
      <c r="N250" s="65"/>
      <c r="O250" s="65"/>
      <c r="P250" s="65"/>
      <c r="Q250" s="66"/>
      <c r="R250" s="66"/>
      <c r="S250" s="66"/>
      <c r="T250" s="66"/>
      <c r="U250" s="65"/>
      <c r="V250" s="65"/>
      <c r="W250" s="66"/>
      <c r="X250" s="65"/>
      <c r="Y250" s="65"/>
      <c r="Z250" s="65"/>
    </row>
    <row r="251" spans="1:26" ht="14.25" customHeight="1">
      <c r="A251" s="65"/>
      <c r="B251" s="65"/>
      <c r="C251" s="65"/>
      <c r="D251" s="66"/>
      <c r="E251" s="66"/>
      <c r="F251" s="66"/>
      <c r="G251" s="66"/>
      <c r="H251" s="66"/>
      <c r="I251" s="65"/>
      <c r="J251" s="65"/>
      <c r="K251" s="65"/>
      <c r="L251" s="65"/>
      <c r="M251" s="65"/>
      <c r="N251" s="65"/>
      <c r="O251" s="65"/>
      <c r="P251" s="65"/>
      <c r="Q251" s="66"/>
      <c r="R251" s="66"/>
      <c r="S251" s="66"/>
      <c r="T251" s="66"/>
      <c r="U251" s="65"/>
      <c r="V251" s="65"/>
      <c r="W251" s="66"/>
      <c r="X251" s="65"/>
      <c r="Y251" s="65"/>
      <c r="Z251" s="65"/>
    </row>
    <row r="252" spans="1:26" ht="14.25" customHeight="1">
      <c r="A252" s="65"/>
      <c r="B252" s="65"/>
      <c r="C252" s="65"/>
      <c r="D252" s="66"/>
      <c r="E252" s="66"/>
      <c r="F252" s="66"/>
      <c r="G252" s="66"/>
      <c r="H252" s="66"/>
      <c r="I252" s="65"/>
      <c r="J252" s="65"/>
      <c r="K252" s="65"/>
      <c r="L252" s="65"/>
      <c r="M252" s="65"/>
      <c r="N252" s="65"/>
      <c r="O252" s="65"/>
      <c r="P252" s="65"/>
      <c r="Q252" s="66"/>
      <c r="R252" s="66"/>
      <c r="S252" s="66"/>
      <c r="T252" s="66"/>
      <c r="U252" s="65"/>
      <c r="V252" s="65"/>
      <c r="W252" s="66"/>
      <c r="X252" s="65"/>
      <c r="Y252" s="65"/>
      <c r="Z252" s="65"/>
    </row>
    <row r="253" spans="1:26" ht="14.25" customHeight="1">
      <c r="A253" s="65"/>
      <c r="B253" s="65"/>
      <c r="C253" s="65"/>
      <c r="D253" s="66"/>
      <c r="E253" s="66"/>
      <c r="F253" s="66"/>
      <c r="G253" s="66"/>
      <c r="H253" s="66"/>
      <c r="I253" s="65"/>
      <c r="J253" s="65"/>
      <c r="K253" s="65"/>
      <c r="L253" s="65"/>
      <c r="M253" s="65"/>
      <c r="N253" s="65"/>
      <c r="O253" s="65"/>
      <c r="P253" s="65"/>
      <c r="Q253" s="66"/>
      <c r="R253" s="66"/>
      <c r="S253" s="66"/>
      <c r="T253" s="66"/>
      <c r="U253" s="65"/>
      <c r="V253" s="65"/>
      <c r="W253" s="66"/>
      <c r="X253" s="65"/>
      <c r="Y253" s="65"/>
      <c r="Z253" s="65"/>
    </row>
    <row r="254" spans="1:26" ht="14.25" customHeight="1">
      <c r="A254" s="65"/>
      <c r="B254" s="65"/>
      <c r="C254" s="65"/>
      <c r="D254" s="66"/>
      <c r="E254" s="66"/>
      <c r="F254" s="66"/>
      <c r="G254" s="66"/>
      <c r="H254" s="66"/>
      <c r="I254" s="65"/>
      <c r="J254" s="65"/>
      <c r="K254" s="65"/>
      <c r="L254" s="65"/>
      <c r="M254" s="65"/>
      <c r="N254" s="65"/>
      <c r="O254" s="65"/>
      <c r="P254" s="65"/>
      <c r="Q254" s="66"/>
      <c r="R254" s="66"/>
      <c r="S254" s="66"/>
      <c r="T254" s="66"/>
      <c r="U254" s="65"/>
      <c r="V254" s="65"/>
      <c r="W254" s="66"/>
      <c r="X254" s="65"/>
      <c r="Y254" s="65"/>
      <c r="Z254" s="65"/>
    </row>
    <row r="255" spans="1:26" ht="14.25" customHeight="1">
      <c r="A255" s="65"/>
      <c r="B255" s="65"/>
      <c r="C255" s="65"/>
      <c r="D255" s="66"/>
      <c r="E255" s="66"/>
      <c r="F255" s="66"/>
      <c r="G255" s="66"/>
      <c r="H255" s="66"/>
      <c r="I255" s="65"/>
      <c r="J255" s="65"/>
      <c r="K255" s="65"/>
      <c r="L255" s="65"/>
      <c r="M255" s="65"/>
      <c r="N255" s="65"/>
      <c r="O255" s="65"/>
      <c r="P255" s="65"/>
      <c r="Q255" s="66"/>
      <c r="R255" s="66"/>
      <c r="S255" s="66"/>
      <c r="T255" s="66"/>
      <c r="U255" s="65"/>
      <c r="V255" s="65"/>
      <c r="W255" s="66"/>
      <c r="X255" s="65"/>
      <c r="Y255" s="65"/>
      <c r="Z255" s="65"/>
    </row>
    <row r="256" spans="1:26" ht="14.25" customHeight="1">
      <c r="A256" s="65"/>
      <c r="B256" s="65"/>
      <c r="C256" s="65"/>
      <c r="D256" s="66"/>
      <c r="E256" s="66"/>
      <c r="F256" s="66"/>
      <c r="G256" s="66"/>
      <c r="H256" s="66"/>
      <c r="I256" s="65"/>
      <c r="J256" s="65"/>
      <c r="K256" s="65"/>
      <c r="L256" s="65"/>
      <c r="M256" s="65"/>
      <c r="N256" s="65"/>
      <c r="O256" s="65"/>
      <c r="P256" s="65"/>
      <c r="Q256" s="66"/>
      <c r="R256" s="66"/>
      <c r="S256" s="66"/>
      <c r="T256" s="66"/>
      <c r="U256" s="65"/>
      <c r="V256" s="65"/>
      <c r="W256" s="66"/>
      <c r="X256" s="65"/>
      <c r="Y256" s="65"/>
      <c r="Z256" s="65"/>
    </row>
    <row r="257" spans="1:26" ht="14.25" customHeight="1">
      <c r="A257" s="65"/>
      <c r="B257" s="65"/>
      <c r="C257" s="65"/>
      <c r="D257" s="66"/>
      <c r="E257" s="66"/>
      <c r="F257" s="66"/>
      <c r="G257" s="66"/>
      <c r="H257" s="66"/>
      <c r="I257" s="65"/>
      <c r="J257" s="65"/>
      <c r="K257" s="65"/>
      <c r="L257" s="65"/>
      <c r="M257" s="65"/>
      <c r="N257" s="65"/>
      <c r="O257" s="65"/>
      <c r="P257" s="65"/>
      <c r="Q257" s="66"/>
      <c r="R257" s="66"/>
      <c r="S257" s="66"/>
      <c r="T257" s="66"/>
      <c r="U257" s="65"/>
      <c r="V257" s="65"/>
      <c r="W257" s="66"/>
      <c r="X257" s="65"/>
      <c r="Y257" s="65"/>
      <c r="Z257" s="65"/>
    </row>
    <row r="258" spans="1:26" ht="14.25" customHeight="1">
      <c r="A258" s="65"/>
      <c r="B258" s="65"/>
      <c r="C258" s="65"/>
      <c r="D258" s="66"/>
      <c r="E258" s="66"/>
      <c r="F258" s="66"/>
      <c r="G258" s="66"/>
      <c r="H258" s="66"/>
      <c r="I258" s="65"/>
      <c r="J258" s="65"/>
      <c r="K258" s="65"/>
      <c r="L258" s="65"/>
      <c r="M258" s="65"/>
      <c r="N258" s="65"/>
      <c r="O258" s="65"/>
      <c r="P258" s="65"/>
      <c r="Q258" s="66"/>
      <c r="R258" s="66"/>
      <c r="S258" s="66"/>
      <c r="T258" s="66"/>
      <c r="U258" s="65"/>
      <c r="V258" s="65"/>
      <c r="W258" s="66"/>
      <c r="X258" s="65"/>
      <c r="Y258" s="65"/>
      <c r="Z258" s="65"/>
    </row>
    <row r="259" spans="1:26" ht="14.25" customHeight="1">
      <c r="A259" s="65"/>
      <c r="B259" s="65"/>
      <c r="C259" s="65"/>
      <c r="D259" s="66"/>
      <c r="E259" s="66"/>
      <c r="F259" s="66"/>
      <c r="G259" s="66"/>
      <c r="H259" s="66"/>
      <c r="I259" s="65"/>
      <c r="J259" s="65"/>
      <c r="K259" s="65"/>
      <c r="L259" s="65"/>
      <c r="M259" s="65"/>
      <c r="N259" s="65"/>
      <c r="O259" s="65"/>
      <c r="P259" s="65"/>
      <c r="Q259" s="66"/>
      <c r="R259" s="66"/>
      <c r="S259" s="66"/>
      <c r="T259" s="66"/>
      <c r="U259" s="65"/>
      <c r="V259" s="65"/>
      <c r="W259" s="66"/>
      <c r="X259" s="65"/>
      <c r="Y259" s="65"/>
      <c r="Z259" s="65"/>
    </row>
    <row r="260" spans="1:26" ht="14.25" customHeight="1">
      <c r="A260" s="65"/>
      <c r="B260" s="65"/>
      <c r="C260" s="65"/>
      <c r="D260" s="66"/>
      <c r="E260" s="66"/>
      <c r="F260" s="66"/>
      <c r="G260" s="66"/>
      <c r="H260" s="66"/>
      <c r="I260" s="65"/>
      <c r="J260" s="65"/>
      <c r="K260" s="65"/>
      <c r="L260" s="65"/>
      <c r="M260" s="65"/>
      <c r="N260" s="65"/>
      <c r="O260" s="65"/>
      <c r="P260" s="65"/>
      <c r="Q260" s="66"/>
      <c r="R260" s="66"/>
      <c r="S260" s="66"/>
      <c r="T260" s="66"/>
      <c r="U260" s="65"/>
      <c r="V260" s="65"/>
      <c r="W260" s="66"/>
      <c r="X260" s="65"/>
      <c r="Y260" s="65"/>
      <c r="Z260" s="65"/>
    </row>
    <row r="261" spans="1:26" ht="14.25" customHeight="1">
      <c r="A261" s="65"/>
      <c r="B261" s="65"/>
      <c r="C261" s="65"/>
      <c r="D261" s="66"/>
      <c r="E261" s="66"/>
      <c r="F261" s="66"/>
      <c r="G261" s="66"/>
      <c r="H261" s="66"/>
      <c r="I261" s="65"/>
      <c r="J261" s="65"/>
      <c r="K261" s="65"/>
      <c r="L261" s="65"/>
      <c r="M261" s="65"/>
      <c r="N261" s="65"/>
      <c r="O261" s="65"/>
      <c r="P261" s="65"/>
      <c r="Q261" s="66"/>
      <c r="R261" s="66"/>
      <c r="S261" s="66"/>
      <c r="T261" s="66"/>
      <c r="U261" s="65"/>
      <c r="V261" s="65"/>
      <c r="W261" s="66"/>
      <c r="X261" s="65"/>
      <c r="Y261" s="65"/>
      <c r="Z261" s="65"/>
    </row>
    <row r="262" spans="1:26" ht="14.25" customHeight="1">
      <c r="A262" s="65"/>
      <c r="B262" s="65"/>
      <c r="C262" s="65"/>
      <c r="D262" s="66"/>
      <c r="E262" s="66"/>
      <c r="F262" s="66"/>
      <c r="G262" s="66"/>
      <c r="H262" s="66"/>
      <c r="I262" s="65"/>
      <c r="J262" s="65"/>
      <c r="K262" s="65"/>
      <c r="L262" s="65"/>
      <c r="M262" s="65"/>
      <c r="N262" s="65"/>
      <c r="O262" s="65"/>
      <c r="P262" s="65"/>
      <c r="Q262" s="66"/>
      <c r="R262" s="66"/>
      <c r="S262" s="66"/>
      <c r="T262" s="66"/>
      <c r="U262" s="65"/>
      <c r="V262" s="65"/>
      <c r="W262" s="66"/>
      <c r="X262" s="65"/>
      <c r="Y262" s="65"/>
      <c r="Z262" s="65"/>
    </row>
    <row r="263" spans="1:26" ht="14.25" customHeight="1">
      <c r="A263" s="65"/>
      <c r="B263" s="65"/>
      <c r="C263" s="65"/>
      <c r="D263" s="66"/>
      <c r="E263" s="66"/>
      <c r="F263" s="66"/>
      <c r="G263" s="66"/>
      <c r="H263" s="66"/>
      <c r="I263" s="65"/>
      <c r="J263" s="65"/>
      <c r="K263" s="65"/>
      <c r="L263" s="65"/>
      <c r="M263" s="65"/>
      <c r="N263" s="65"/>
      <c r="O263" s="65"/>
      <c r="P263" s="65"/>
      <c r="Q263" s="66"/>
      <c r="R263" s="66"/>
      <c r="S263" s="66"/>
      <c r="T263" s="66"/>
      <c r="U263" s="65"/>
      <c r="V263" s="65"/>
      <c r="W263" s="66"/>
      <c r="X263" s="65"/>
      <c r="Y263" s="65"/>
      <c r="Z263" s="65"/>
    </row>
    <row r="264" spans="1:26" ht="14.25" customHeight="1">
      <c r="A264" s="65"/>
      <c r="B264" s="65"/>
      <c r="C264" s="65"/>
      <c r="D264" s="66"/>
      <c r="E264" s="66"/>
      <c r="F264" s="66"/>
      <c r="G264" s="66"/>
      <c r="H264" s="66"/>
      <c r="I264" s="65"/>
      <c r="J264" s="65"/>
      <c r="K264" s="65"/>
      <c r="L264" s="65"/>
      <c r="M264" s="65"/>
      <c r="N264" s="65"/>
      <c r="O264" s="65"/>
      <c r="P264" s="65"/>
      <c r="Q264" s="66"/>
      <c r="R264" s="66"/>
      <c r="S264" s="66"/>
      <c r="T264" s="66"/>
      <c r="U264" s="65"/>
      <c r="V264" s="65"/>
      <c r="W264" s="66"/>
      <c r="X264" s="65"/>
      <c r="Y264" s="65"/>
      <c r="Z264" s="65"/>
    </row>
    <row r="265" spans="1:26" ht="14.25" customHeight="1">
      <c r="A265" s="65"/>
      <c r="B265" s="65"/>
      <c r="C265" s="65"/>
      <c r="D265" s="66"/>
      <c r="E265" s="66"/>
      <c r="F265" s="66"/>
      <c r="G265" s="66"/>
      <c r="H265" s="66"/>
      <c r="I265" s="65"/>
      <c r="J265" s="65"/>
      <c r="K265" s="65"/>
      <c r="L265" s="65"/>
      <c r="M265" s="65"/>
      <c r="N265" s="65"/>
      <c r="O265" s="65"/>
      <c r="P265" s="65"/>
      <c r="Q265" s="66"/>
      <c r="R265" s="66"/>
      <c r="S265" s="66"/>
      <c r="T265" s="66"/>
      <c r="U265" s="65"/>
      <c r="V265" s="65"/>
      <c r="W265" s="66"/>
      <c r="X265" s="65"/>
      <c r="Y265" s="65"/>
      <c r="Z265" s="65"/>
    </row>
    <row r="266" spans="1:26" ht="14.25" customHeight="1">
      <c r="A266" s="65"/>
      <c r="B266" s="65"/>
      <c r="C266" s="65"/>
      <c r="D266" s="66"/>
      <c r="E266" s="66"/>
      <c r="F266" s="66"/>
      <c r="G266" s="66"/>
      <c r="H266" s="66"/>
      <c r="I266" s="65"/>
      <c r="J266" s="65"/>
      <c r="K266" s="65"/>
      <c r="L266" s="65"/>
      <c r="M266" s="65"/>
      <c r="N266" s="65"/>
      <c r="O266" s="65"/>
      <c r="P266" s="65"/>
      <c r="Q266" s="66"/>
      <c r="R266" s="66"/>
      <c r="S266" s="66"/>
      <c r="T266" s="66"/>
      <c r="U266" s="65"/>
      <c r="V266" s="65"/>
      <c r="W266" s="66"/>
      <c r="X266" s="65"/>
      <c r="Y266" s="65"/>
      <c r="Z266" s="65"/>
    </row>
    <row r="267" spans="1:26" ht="14.25" customHeight="1">
      <c r="A267" s="65"/>
      <c r="B267" s="65"/>
      <c r="C267" s="65"/>
      <c r="D267" s="66"/>
      <c r="E267" s="66"/>
      <c r="F267" s="66"/>
      <c r="G267" s="66"/>
      <c r="H267" s="66"/>
      <c r="I267" s="65"/>
      <c r="J267" s="65"/>
      <c r="K267" s="65"/>
      <c r="L267" s="65"/>
      <c r="M267" s="65"/>
      <c r="N267" s="65"/>
      <c r="O267" s="65"/>
      <c r="P267" s="65"/>
      <c r="Q267" s="66"/>
      <c r="R267" s="66"/>
      <c r="S267" s="66"/>
      <c r="T267" s="66"/>
      <c r="U267" s="65"/>
      <c r="V267" s="65"/>
      <c r="W267" s="66"/>
      <c r="X267" s="65"/>
      <c r="Y267" s="65"/>
      <c r="Z267" s="65"/>
    </row>
    <row r="268" spans="1:26" ht="14.25" customHeight="1">
      <c r="A268" s="65"/>
      <c r="B268" s="65"/>
      <c r="C268" s="65"/>
      <c r="D268" s="66"/>
      <c r="E268" s="66"/>
      <c r="F268" s="66"/>
      <c r="G268" s="66"/>
      <c r="H268" s="66"/>
      <c r="I268" s="65"/>
      <c r="J268" s="65"/>
      <c r="K268" s="65"/>
      <c r="L268" s="65"/>
      <c r="M268" s="65"/>
      <c r="N268" s="65"/>
      <c r="O268" s="65"/>
      <c r="P268" s="65"/>
      <c r="Q268" s="66"/>
      <c r="R268" s="66"/>
      <c r="S268" s="66"/>
      <c r="T268" s="66"/>
      <c r="U268" s="65"/>
      <c r="V268" s="65"/>
      <c r="W268" s="66"/>
      <c r="X268" s="65"/>
      <c r="Y268" s="65"/>
      <c r="Z268" s="65"/>
    </row>
    <row r="269" spans="1:26" ht="14.25" customHeight="1">
      <c r="A269" s="65"/>
      <c r="B269" s="65"/>
      <c r="C269" s="65"/>
      <c r="D269" s="66"/>
      <c r="E269" s="66"/>
      <c r="F269" s="66"/>
      <c r="G269" s="66"/>
      <c r="H269" s="66"/>
      <c r="I269" s="65"/>
      <c r="J269" s="65"/>
      <c r="K269" s="65"/>
      <c r="L269" s="65"/>
      <c r="M269" s="65"/>
      <c r="N269" s="65"/>
      <c r="O269" s="65"/>
      <c r="P269" s="65"/>
      <c r="Q269" s="66"/>
      <c r="R269" s="66"/>
      <c r="S269" s="66"/>
      <c r="T269" s="66"/>
      <c r="U269" s="65"/>
      <c r="V269" s="65"/>
      <c r="W269" s="66"/>
      <c r="X269" s="65"/>
      <c r="Y269" s="65"/>
      <c r="Z269" s="65"/>
    </row>
    <row r="270" spans="1:26" ht="14.25" customHeight="1">
      <c r="A270" s="65"/>
      <c r="B270" s="65"/>
      <c r="C270" s="65"/>
      <c r="D270" s="66"/>
      <c r="E270" s="66"/>
      <c r="F270" s="66"/>
      <c r="G270" s="66"/>
      <c r="H270" s="66"/>
      <c r="I270" s="65"/>
      <c r="J270" s="65"/>
      <c r="K270" s="65"/>
      <c r="L270" s="65"/>
      <c r="M270" s="65"/>
      <c r="N270" s="65"/>
      <c r="O270" s="65"/>
      <c r="P270" s="65"/>
      <c r="Q270" s="66"/>
      <c r="R270" s="66"/>
      <c r="S270" s="66"/>
      <c r="T270" s="66"/>
      <c r="U270" s="65"/>
      <c r="V270" s="65"/>
      <c r="W270" s="66"/>
      <c r="X270" s="65"/>
      <c r="Y270" s="65"/>
      <c r="Z270" s="65"/>
    </row>
    <row r="271" spans="1:26" ht="14.25" customHeight="1">
      <c r="A271" s="65"/>
      <c r="B271" s="65"/>
      <c r="C271" s="65"/>
      <c r="D271" s="66"/>
      <c r="E271" s="66"/>
      <c r="F271" s="66"/>
      <c r="G271" s="66"/>
      <c r="H271" s="66"/>
      <c r="I271" s="65"/>
      <c r="J271" s="65"/>
      <c r="K271" s="65"/>
      <c r="L271" s="65"/>
      <c r="M271" s="65"/>
      <c r="N271" s="65"/>
      <c r="O271" s="65"/>
      <c r="P271" s="65"/>
      <c r="Q271" s="66"/>
      <c r="R271" s="66"/>
      <c r="S271" s="66"/>
      <c r="T271" s="66"/>
      <c r="U271" s="65"/>
      <c r="V271" s="65"/>
      <c r="W271" s="66"/>
      <c r="X271" s="65"/>
      <c r="Y271" s="65"/>
      <c r="Z271" s="65"/>
    </row>
    <row r="272" spans="1:26" ht="14.25" customHeight="1">
      <c r="A272" s="65"/>
      <c r="B272" s="65"/>
      <c r="C272" s="65"/>
      <c r="D272" s="66"/>
      <c r="E272" s="66"/>
      <c r="F272" s="66"/>
      <c r="G272" s="66"/>
      <c r="H272" s="66"/>
      <c r="I272" s="65"/>
      <c r="J272" s="65"/>
      <c r="K272" s="65"/>
      <c r="L272" s="65"/>
      <c r="M272" s="65"/>
      <c r="N272" s="65"/>
      <c r="O272" s="65"/>
      <c r="P272" s="65"/>
      <c r="Q272" s="66"/>
      <c r="R272" s="66"/>
      <c r="S272" s="66"/>
      <c r="T272" s="66"/>
      <c r="U272" s="65"/>
      <c r="V272" s="65"/>
      <c r="W272" s="66"/>
      <c r="X272" s="65"/>
      <c r="Y272" s="65"/>
      <c r="Z272" s="65"/>
    </row>
    <row r="273" spans="1:26" ht="14.25" customHeight="1">
      <c r="A273" s="65"/>
      <c r="B273" s="65"/>
      <c r="C273" s="65"/>
      <c r="D273" s="66"/>
      <c r="E273" s="66"/>
      <c r="F273" s="66"/>
      <c r="G273" s="66"/>
      <c r="H273" s="66"/>
      <c r="I273" s="65"/>
      <c r="J273" s="65"/>
      <c r="K273" s="65"/>
      <c r="L273" s="65"/>
      <c r="M273" s="65"/>
      <c r="N273" s="65"/>
      <c r="O273" s="65"/>
      <c r="P273" s="65"/>
      <c r="Q273" s="66"/>
      <c r="R273" s="66"/>
      <c r="S273" s="66"/>
      <c r="T273" s="66"/>
      <c r="U273" s="65"/>
      <c r="V273" s="65"/>
      <c r="W273" s="66"/>
      <c r="X273" s="65"/>
      <c r="Y273" s="65"/>
      <c r="Z273" s="65"/>
    </row>
    <row r="274" spans="1:26" ht="14.25" customHeight="1">
      <c r="A274" s="65"/>
      <c r="B274" s="65"/>
      <c r="C274" s="65"/>
      <c r="D274" s="66"/>
      <c r="E274" s="66"/>
      <c r="F274" s="66"/>
      <c r="G274" s="66"/>
      <c r="H274" s="66"/>
      <c r="I274" s="65"/>
      <c r="J274" s="65"/>
      <c r="K274" s="65"/>
      <c r="L274" s="65"/>
      <c r="M274" s="65"/>
      <c r="N274" s="65"/>
      <c r="O274" s="65"/>
      <c r="P274" s="65"/>
      <c r="Q274" s="66"/>
      <c r="R274" s="66"/>
      <c r="S274" s="66"/>
      <c r="T274" s="66"/>
      <c r="U274" s="65"/>
      <c r="V274" s="65"/>
      <c r="W274" s="66"/>
      <c r="X274" s="65"/>
      <c r="Y274" s="65"/>
      <c r="Z274" s="65"/>
    </row>
    <row r="275" spans="1:26" ht="14.25" customHeight="1">
      <c r="A275" s="65"/>
      <c r="B275" s="65"/>
      <c r="C275" s="65"/>
      <c r="D275" s="66"/>
      <c r="E275" s="66"/>
      <c r="F275" s="66"/>
      <c r="G275" s="66"/>
      <c r="H275" s="66"/>
      <c r="I275" s="65"/>
      <c r="J275" s="65"/>
      <c r="K275" s="65"/>
      <c r="L275" s="65"/>
      <c r="M275" s="65"/>
      <c r="N275" s="65"/>
      <c r="O275" s="65"/>
      <c r="P275" s="65"/>
      <c r="Q275" s="66"/>
      <c r="R275" s="66"/>
      <c r="S275" s="66"/>
      <c r="T275" s="66"/>
      <c r="U275" s="65"/>
      <c r="V275" s="65"/>
      <c r="W275" s="66"/>
      <c r="X275" s="65"/>
      <c r="Y275" s="65"/>
      <c r="Z275" s="65"/>
    </row>
    <row r="276" spans="1:26" ht="14.25" customHeight="1">
      <c r="A276" s="65"/>
      <c r="B276" s="65"/>
      <c r="C276" s="65"/>
      <c r="D276" s="66"/>
      <c r="E276" s="66"/>
      <c r="F276" s="66"/>
      <c r="G276" s="66"/>
      <c r="H276" s="66"/>
      <c r="I276" s="65"/>
      <c r="J276" s="65"/>
      <c r="K276" s="65"/>
      <c r="L276" s="65"/>
      <c r="M276" s="65"/>
      <c r="N276" s="65"/>
      <c r="O276" s="65"/>
      <c r="P276" s="65"/>
      <c r="Q276" s="66"/>
      <c r="R276" s="66"/>
      <c r="S276" s="66"/>
      <c r="T276" s="66"/>
      <c r="U276" s="65"/>
      <c r="V276" s="65"/>
      <c r="W276" s="66"/>
      <c r="X276" s="65"/>
      <c r="Y276" s="65"/>
      <c r="Z276" s="65"/>
    </row>
    <row r="277" spans="1:26" ht="14.25" customHeight="1">
      <c r="A277" s="65"/>
      <c r="B277" s="65"/>
      <c r="C277" s="65"/>
      <c r="D277" s="66"/>
      <c r="E277" s="66"/>
      <c r="F277" s="66"/>
      <c r="G277" s="66"/>
      <c r="H277" s="66"/>
      <c r="I277" s="65"/>
      <c r="J277" s="65"/>
      <c r="K277" s="65"/>
      <c r="L277" s="65"/>
      <c r="M277" s="65"/>
      <c r="N277" s="65"/>
      <c r="O277" s="65"/>
      <c r="P277" s="65"/>
      <c r="Q277" s="66"/>
      <c r="R277" s="66"/>
      <c r="S277" s="66"/>
      <c r="T277" s="66"/>
      <c r="U277" s="65"/>
      <c r="V277" s="65"/>
      <c r="W277" s="66"/>
      <c r="X277" s="65"/>
      <c r="Y277" s="65"/>
      <c r="Z277" s="65"/>
    </row>
    <row r="278" spans="1:26" ht="14.25" customHeight="1">
      <c r="A278" s="65"/>
      <c r="B278" s="65"/>
      <c r="C278" s="65"/>
      <c r="D278" s="66"/>
      <c r="E278" s="66"/>
      <c r="F278" s="66"/>
      <c r="G278" s="66"/>
      <c r="H278" s="66"/>
      <c r="I278" s="65"/>
      <c r="J278" s="65"/>
      <c r="K278" s="65"/>
      <c r="L278" s="65"/>
      <c r="M278" s="65"/>
      <c r="N278" s="65"/>
      <c r="O278" s="65"/>
      <c r="P278" s="65"/>
      <c r="Q278" s="66"/>
      <c r="R278" s="66"/>
      <c r="S278" s="66"/>
      <c r="T278" s="66"/>
      <c r="U278" s="65"/>
      <c r="V278" s="65"/>
      <c r="W278" s="66"/>
      <c r="X278" s="65"/>
      <c r="Y278" s="65"/>
      <c r="Z278" s="65"/>
    </row>
    <row r="279" spans="1:26" ht="14.25" customHeight="1">
      <c r="A279" s="65"/>
      <c r="B279" s="65"/>
      <c r="C279" s="65"/>
      <c r="D279" s="66"/>
      <c r="E279" s="66"/>
      <c r="F279" s="66"/>
      <c r="G279" s="66"/>
      <c r="H279" s="66"/>
      <c r="I279" s="65"/>
      <c r="J279" s="65"/>
      <c r="K279" s="65"/>
      <c r="L279" s="65"/>
      <c r="M279" s="65"/>
      <c r="N279" s="65"/>
      <c r="O279" s="65"/>
      <c r="P279" s="65"/>
      <c r="Q279" s="66"/>
      <c r="R279" s="66"/>
      <c r="S279" s="66"/>
      <c r="T279" s="66"/>
      <c r="U279" s="65"/>
      <c r="V279" s="65"/>
      <c r="W279" s="66"/>
      <c r="X279" s="65"/>
      <c r="Y279" s="65"/>
      <c r="Z279" s="65"/>
    </row>
    <row r="280" spans="1:26" ht="14.25" customHeight="1">
      <c r="A280" s="65"/>
      <c r="B280" s="65"/>
      <c r="C280" s="65"/>
      <c r="D280" s="66"/>
      <c r="E280" s="66"/>
      <c r="F280" s="66"/>
      <c r="G280" s="66"/>
      <c r="H280" s="66"/>
      <c r="I280" s="65"/>
      <c r="J280" s="65"/>
      <c r="K280" s="65"/>
      <c r="L280" s="65"/>
      <c r="M280" s="65"/>
      <c r="N280" s="65"/>
      <c r="O280" s="65"/>
      <c r="P280" s="65"/>
      <c r="Q280" s="66"/>
      <c r="R280" s="66"/>
      <c r="S280" s="66"/>
      <c r="T280" s="66"/>
      <c r="U280" s="65"/>
      <c r="V280" s="65"/>
      <c r="W280" s="66"/>
      <c r="X280" s="65"/>
      <c r="Y280" s="65"/>
      <c r="Z280" s="65"/>
    </row>
    <row r="281" spans="1:26" ht="14.25" customHeight="1">
      <c r="A281" s="65"/>
      <c r="B281" s="65"/>
      <c r="C281" s="65"/>
      <c r="D281" s="66"/>
      <c r="E281" s="66"/>
      <c r="F281" s="66"/>
      <c r="G281" s="66"/>
      <c r="H281" s="66"/>
      <c r="I281" s="65"/>
      <c r="J281" s="65"/>
      <c r="K281" s="65"/>
      <c r="L281" s="65"/>
      <c r="M281" s="65"/>
      <c r="N281" s="65"/>
      <c r="O281" s="65"/>
      <c r="P281" s="65"/>
      <c r="Q281" s="66"/>
      <c r="R281" s="66"/>
      <c r="S281" s="66"/>
      <c r="T281" s="66"/>
      <c r="U281" s="65"/>
      <c r="V281" s="65"/>
      <c r="W281" s="66"/>
      <c r="X281" s="65"/>
      <c r="Y281" s="65"/>
      <c r="Z281" s="65"/>
    </row>
    <row r="282" spans="1:26" ht="14.25" customHeight="1">
      <c r="A282" s="65"/>
      <c r="B282" s="65"/>
      <c r="C282" s="65"/>
      <c r="D282" s="66"/>
      <c r="E282" s="66"/>
      <c r="F282" s="66"/>
      <c r="G282" s="66"/>
      <c r="H282" s="66"/>
      <c r="I282" s="65"/>
      <c r="J282" s="65"/>
      <c r="K282" s="65"/>
      <c r="L282" s="65"/>
      <c r="M282" s="65"/>
      <c r="N282" s="65"/>
      <c r="O282" s="65"/>
      <c r="P282" s="65"/>
      <c r="Q282" s="66"/>
      <c r="R282" s="66"/>
      <c r="S282" s="66"/>
      <c r="T282" s="66"/>
      <c r="U282" s="65"/>
      <c r="V282" s="65"/>
      <c r="W282" s="66"/>
      <c r="X282" s="65"/>
      <c r="Y282" s="65"/>
      <c r="Z282" s="65"/>
    </row>
    <row r="283" spans="1:26" ht="14.25" customHeight="1">
      <c r="A283" s="65"/>
      <c r="B283" s="65"/>
      <c r="C283" s="65"/>
      <c r="D283" s="66"/>
      <c r="E283" s="66"/>
      <c r="F283" s="66"/>
      <c r="G283" s="66"/>
      <c r="H283" s="66"/>
      <c r="I283" s="65"/>
      <c r="J283" s="65"/>
      <c r="K283" s="65"/>
      <c r="L283" s="65"/>
      <c r="M283" s="65"/>
      <c r="N283" s="65"/>
      <c r="O283" s="65"/>
      <c r="P283" s="65"/>
      <c r="Q283" s="66"/>
      <c r="R283" s="66"/>
      <c r="S283" s="66"/>
      <c r="T283" s="66"/>
      <c r="U283" s="65"/>
      <c r="V283" s="65"/>
      <c r="W283" s="66"/>
      <c r="X283" s="65"/>
      <c r="Y283" s="65"/>
      <c r="Z283" s="65"/>
    </row>
    <row r="284" spans="1:26" ht="14.25" customHeight="1">
      <c r="A284" s="65"/>
      <c r="B284" s="65"/>
      <c r="C284" s="65"/>
      <c r="D284" s="66"/>
      <c r="E284" s="66"/>
      <c r="F284" s="66"/>
      <c r="G284" s="66"/>
      <c r="H284" s="66"/>
      <c r="I284" s="65"/>
      <c r="J284" s="65"/>
      <c r="K284" s="65"/>
      <c r="L284" s="65"/>
      <c r="M284" s="65"/>
      <c r="N284" s="65"/>
      <c r="O284" s="65"/>
      <c r="P284" s="65"/>
      <c r="Q284" s="66"/>
      <c r="R284" s="66"/>
      <c r="S284" s="66"/>
      <c r="T284" s="66"/>
      <c r="U284" s="65"/>
      <c r="V284" s="65"/>
      <c r="W284" s="66"/>
      <c r="X284" s="65"/>
      <c r="Y284" s="65"/>
      <c r="Z284" s="65"/>
    </row>
    <row r="285" spans="1:26" ht="14.25" customHeight="1">
      <c r="A285" s="65"/>
      <c r="B285" s="65"/>
      <c r="C285" s="65"/>
      <c r="D285" s="66"/>
      <c r="E285" s="66"/>
      <c r="F285" s="66"/>
      <c r="G285" s="66"/>
      <c r="H285" s="66"/>
      <c r="I285" s="65"/>
      <c r="J285" s="65"/>
      <c r="K285" s="65"/>
      <c r="L285" s="65"/>
      <c r="M285" s="65"/>
      <c r="N285" s="65"/>
      <c r="O285" s="65"/>
      <c r="P285" s="65"/>
      <c r="Q285" s="66"/>
      <c r="R285" s="66"/>
      <c r="S285" s="66"/>
      <c r="T285" s="66"/>
      <c r="U285" s="65"/>
      <c r="V285" s="65"/>
      <c r="W285" s="66"/>
      <c r="X285" s="65"/>
      <c r="Y285" s="65"/>
      <c r="Z285" s="65"/>
    </row>
    <row r="286" spans="1:26" ht="14.25" customHeight="1">
      <c r="A286" s="65"/>
      <c r="B286" s="65"/>
      <c r="C286" s="65"/>
      <c r="D286" s="66"/>
      <c r="E286" s="66"/>
      <c r="F286" s="66"/>
      <c r="G286" s="66"/>
      <c r="H286" s="66"/>
      <c r="I286" s="65"/>
      <c r="J286" s="65"/>
      <c r="K286" s="65"/>
      <c r="L286" s="65"/>
      <c r="M286" s="65"/>
      <c r="N286" s="65"/>
      <c r="O286" s="65"/>
      <c r="P286" s="65"/>
      <c r="Q286" s="66"/>
      <c r="R286" s="66"/>
      <c r="S286" s="66"/>
      <c r="T286" s="66"/>
      <c r="U286" s="65"/>
      <c r="V286" s="65"/>
      <c r="W286" s="66"/>
      <c r="X286" s="65"/>
      <c r="Y286" s="65"/>
      <c r="Z286" s="65"/>
    </row>
    <row r="287" spans="1:26" ht="14.25" customHeight="1">
      <c r="A287" s="65"/>
      <c r="B287" s="65"/>
      <c r="C287" s="65"/>
      <c r="D287" s="66"/>
      <c r="E287" s="66"/>
      <c r="F287" s="66"/>
      <c r="G287" s="66"/>
      <c r="H287" s="66"/>
      <c r="I287" s="65"/>
      <c r="J287" s="65"/>
      <c r="K287" s="65"/>
      <c r="L287" s="65"/>
      <c r="M287" s="65"/>
      <c r="N287" s="65"/>
      <c r="O287" s="65"/>
      <c r="P287" s="65"/>
      <c r="Q287" s="66"/>
      <c r="R287" s="66"/>
      <c r="S287" s="66"/>
      <c r="T287" s="66"/>
      <c r="U287" s="65"/>
      <c r="V287" s="65"/>
      <c r="W287" s="66"/>
      <c r="X287" s="65"/>
      <c r="Y287" s="65"/>
      <c r="Z287" s="65"/>
    </row>
    <row r="288" spans="1:26" ht="14.25" customHeight="1">
      <c r="A288" s="65"/>
      <c r="B288" s="65"/>
      <c r="C288" s="65"/>
      <c r="D288" s="66"/>
      <c r="E288" s="66"/>
      <c r="F288" s="66"/>
      <c r="G288" s="66"/>
      <c r="H288" s="66"/>
      <c r="I288" s="65"/>
      <c r="J288" s="65"/>
      <c r="K288" s="65"/>
      <c r="L288" s="65"/>
      <c r="M288" s="65"/>
      <c r="N288" s="65"/>
      <c r="O288" s="65"/>
      <c r="P288" s="65"/>
      <c r="Q288" s="66"/>
      <c r="R288" s="66"/>
      <c r="S288" s="66"/>
      <c r="T288" s="66"/>
      <c r="U288" s="65"/>
      <c r="V288" s="65"/>
      <c r="W288" s="66"/>
      <c r="X288" s="65"/>
      <c r="Y288" s="65"/>
      <c r="Z288" s="65"/>
    </row>
    <row r="289" spans="1:26" ht="14.25" customHeight="1">
      <c r="A289" s="65"/>
      <c r="B289" s="65"/>
      <c r="C289" s="65"/>
      <c r="D289" s="66"/>
      <c r="E289" s="66"/>
      <c r="F289" s="66"/>
      <c r="G289" s="66"/>
      <c r="H289" s="66"/>
      <c r="I289" s="65"/>
      <c r="J289" s="65"/>
      <c r="K289" s="65"/>
      <c r="L289" s="65"/>
      <c r="M289" s="65"/>
      <c r="N289" s="65"/>
      <c r="O289" s="65"/>
      <c r="P289" s="65"/>
      <c r="Q289" s="66"/>
      <c r="R289" s="66"/>
      <c r="S289" s="66"/>
      <c r="T289" s="66"/>
      <c r="U289" s="65"/>
      <c r="V289" s="65"/>
      <c r="W289" s="66"/>
      <c r="X289" s="65"/>
      <c r="Y289" s="65"/>
      <c r="Z289" s="65"/>
    </row>
    <row r="290" spans="1:26" ht="14.25" customHeight="1">
      <c r="A290" s="65"/>
      <c r="B290" s="65"/>
      <c r="C290" s="65"/>
      <c r="D290" s="66"/>
      <c r="E290" s="66"/>
      <c r="F290" s="66"/>
      <c r="G290" s="66"/>
      <c r="H290" s="66"/>
      <c r="I290" s="65"/>
      <c r="J290" s="65"/>
      <c r="K290" s="65"/>
      <c r="L290" s="65"/>
      <c r="M290" s="65"/>
      <c r="N290" s="65"/>
      <c r="O290" s="65"/>
      <c r="P290" s="65"/>
      <c r="Q290" s="66"/>
      <c r="R290" s="66"/>
      <c r="S290" s="66"/>
      <c r="T290" s="66"/>
      <c r="U290" s="65"/>
      <c r="V290" s="65"/>
      <c r="W290" s="66"/>
      <c r="X290" s="65"/>
      <c r="Y290" s="65"/>
      <c r="Z290" s="65"/>
    </row>
    <row r="291" spans="1:26" ht="14.25" customHeight="1">
      <c r="A291" s="65"/>
      <c r="B291" s="65"/>
      <c r="C291" s="65"/>
      <c r="D291" s="66"/>
      <c r="E291" s="66"/>
      <c r="F291" s="66"/>
      <c r="G291" s="66"/>
      <c r="H291" s="66"/>
      <c r="I291" s="65"/>
      <c r="J291" s="65"/>
      <c r="K291" s="65"/>
      <c r="L291" s="65"/>
      <c r="M291" s="65"/>
      <c r="N291" s="65"/>
      <c r="O291" s="65"/>
      <c r="P291" s="65"/>
      <c r="Q291" s="66"/>
      <c r="R291" s="66"/>
      <c r="S291" s="66"/>
      <c r="T291" s="66"/>
      <c r="U291" s="65"/>
      <c r="V291" s="65"/>
      <c r="W291" s="66"/>
      <c r="X291" s="65"/>
      <c r="Y291" s="65"/>
      <c r="Z291" s="65"/>
    </row>
    <row r="292" spans="1:26" ht="14.25" customHeight="1">
      <c r="A292" s="65"/>
      <c r="B292" s="65"/>
      <c r="C292" s="65"/>
      <c r="D292" s="66"/>
      <c r="E292" s="66"/>
      <c r="F292" s="66"/>
      <c r="G292" s="66"/>
      <c r="H292" s="66"/>
      <c r="I292" s="65"/>
      <c r="J292" s="65"/>
      <c r="K292" s="65"/>
      <c r="L292" s="65"/>
      <c r="M292" s="65"/>
      <c r="N292" s="65"/>
      <c r="O292" s="65"/>
      <c r="P292" s="65"/>
      <c r="Q292" s="66"/>
      <c r="R292" s="66"/>
      <c r="S292" s="66"/>
      <c r="T292" s="66"/>
      <c r="U292" s="65"/>
      <c r="V292" s="65"/>
      <c r="W292" s="66"/>
      <c r="X292" s="65"/>
      <c r="Y292" s="65"/>
      <c r="Z292" s="65"/>
    </row>
    <row r="293" spans="1:26" ht="14.25" customHeight="1">
      <c r="A293" s="65"/>
      <c r="B293" s="65"/>
      <c r="C293" s="65"/>
      <c r="D293" s="66"/>
      <c r="E293" s="66"/>
      <c r="F293" s="66"/>
      <c r="G293" s="66"/>
      <c r="H293" s="66"/>
      <c r="I293" s="65"/>
      <c r="J293" s="65"/>
      <c r="K293" s="65"/>
      <c r="L293" s="65"/>
      <c r="M293" s="65"/>
      <c r="N293" s="65"/>
      <c r="O293" s="65"/>
      <c r="P293" s="65"/>
      <c r="Q293" s="66"/>
      <c r="R293" s="66"/>
      <c r="S293" s="66"/>
      <c r="T293" s="66"/>
      <c r="U293" s="65"/>
      <c r="V293" s="65"/>
      <c r="W293" s="66"/>
      <c r="X293" s="65"/>
      <c r="Y293" s="65"/>
      <c r="Z293" s="65"/>
    </row>
    <row r="294" spans="1:26" ht="14.25" customHeight="1">
      <c r="A294" s="65"/>
      <c r="B294" s="65"/>
      <c r="C294" s="65"/>
      <c r="D294" s="66"/>
      <c r="E294" s="66"/>
      <c r="F294" s="66"/>
      <c r="G294" s="66"/>
      <c r="H294" s="66"/>
      <c r="I294" s="65"/>
      <c r="J294" s="65"/>
      <c r="K294" s="65"/>
      <c r="L294" s="65"/>
      <c r="M294" s="65"/>
      <c r="N294" s="65"/>
      <c r="O294" s="65"/>
      <c r="P294" s="65"/>
      <c r="Q294" s="66"/>
      <c r="R294" s="66"/>
      <c r="S294" s="66"/>
      <c r="T294" s="66"/>
      <c r="U294" s="65"/>
      <c r="V294" s="65"/>
      <c r="W294" s="66"/>
      <c r="X294" s="65"/>
      <c r="Y294" s="65"/>
      <c r="Z294" s="65"/>
    </row>
    <row r="295" spans="1:26" ht="14.25" customHeight="1">
      <c r="A295" s="65"/>
      <c r="B295" s="65"/>
      <c r="C295" s="65"/>
      <c r="D295" s="66"/>
      <c r="E295" s="66"/>
      <c r="F295" s="66"/>
      <c r="G295" s="66"/>
      <c r="H295" s="66"/>
      <c r="I295" s="65"/>
      <c r="J295" s="65"/>
      <c r="K295" s="65"/>
      <c r="L295" s="65"/>
      <c r="M295" s="65"/>
      <c r="N295" s="65"/>
      <c r="O295" s="65"/>
      <c r="P295" s="65"/>
      <c r="Q295" s="66"/>
      <c r="R295" s="66"/>
      <c r="S295" s="66"/>
      <c r="T295" s="66"/>
      <c r="U295" s="65"/>
      <c r="V295" s="65"/>
      <c r="W295" s="66"/>
      <c r="X295" s="65"/>
      <c r="Y295" s="65"/>
      <c r="Z295" s="65"/>
    </row>
    <row r="296" spans="1:26" ht="14.25" customHeight="1">
      <c r="A296" s="65"/>
      <c r="B296" s="65"/>
      <c r="C296" s="65"/>
      <c r="D296" s="66"/>
      <c r="E296" s="66"/>
      <c r="F296" s="66"/>
      <c r="G296" s="66"/>
      <c r="H296" s="66"/>
      <c r="I296" s="65"/>
      <c r="J296" s="65"/>
      <c r="K296" s="65"/>
      <c r="L296" s="65"/>
      <c r="M296" s="65"/>
      <c r="N296" s="65"/>
      <c r="O296" s="65"/>
      <c r="P296" s="65"/>
      <c r="Q296" s="66"/>
      <c r="R296" s="66"/>
      <c r="S296" s="66"/>
      <c r="T296" s="66"/>
      <c r="U296" s="65"/>
      <c r="V296" s="65"/>
      <c r="W296" s="66"/>
      <c r="X296" s="65"/>
      <c r="Y296" s="65"/>
      <c r="Z296" s="65"/>
    </row>
    <row r="297" spans="1:26" ht="14.25" customHeight="1">
      <c r="A297" s="65"/>
      <c r="B297" s="65"/>
      <c r="C297" s="65"/>
      <c r="D297" s="66"/>
      <c r="E297" s="66"/>
      <c r="F297" s="66"/>
      <c r="G297" s="66"/>
      <c r="H297" s="66"/>
      <c r="I297" s="65"/>
      <c r="J297" s="65"/>
      <c r="K297" s="65"/>
      <c r="L297" s="65"/>
      <c r="M297" s="65"/>
      <c r="N297" s="65"/>
      <c r="O297" s="65"/>
      <c r="P297" s="65"/>
      <c r="Q297" s="66"/>
      <c r="R297" s="66"/>
      <c r="S297" s="66"/>
      <c r="T297" s="66"/>
      <c r="U297" s="65"/>
      <c r="V297" s="65"/>
      <c r="W297" s="66"/>
      <c r="X297" s="65"/>
      <c r="Y297" s="65"/>
      <c r="Z297" s="65"/>
    </row>
    <row r="298" spans="1:26" ht="14.25" customHeight="1">
      <c r="A298" s="65"/>
      <c r="B298" s="65"/>
      <c r="C298" s="65"/>
      <c r="D298" s="66"/>
      <c r="E298" s="66"/>
      <c r="F298" s="66"/>
      <c r="G298" s="66"/>
      <c r="H298" s="66"/>
      <c r="I298" s="65"/>
      <c r="J298" s="65"/>
      <c r="K298" s="65"/>
      <c r="L298" s="65"/>
      <c r="M298" s="65"/>
      <c r="N298" s="65"/>
      <c r="O298" s="65"/>
      <c r="P298" s="65"/>
      <c r="Q298" s="66"/>
      <c r="R298" s="66"/>
      <c r="S298" s="66"/>
      <c r="T298" s="66"/>
      <c r="U298" s="65"/>
      <c r="V298" s="65"/>
      <c r="W298" s="66"/>
      <c r="X298" s="65"/>
      <c r="Y298" s="65"/>
      <c r="Z298" s="65"/>
    </row>
    <row r="299" spans="1:26" ht="14.25" customHeight="1">
      <c r="A299" s="65"/>
      <c r="B299" s="65"/>
      <c r="C299" s="65"/>
      <c r="D299" s="66"/>
      <c r="E299" s="66"/>
      <c r="F299" s="66"/>
      <c r="G299" s="66"/>
      <c r="H299" s="66"/>
      <c r="I299" s="65"/>
      <c r="J299" s="65"/>
      <c r="K299" s="65"/>
      <c r="L299" s="65"/>
      <c r="M299" s="65"/>
      <c r="N299" s="65"/>
      <c r="O299" s="65"/>
      <c r="P299" s="65"/>
      <c r="Q299" s="66"/>
      <c r="R299" s="66"/>
      <c r="S299" s="66"/>
      <c r="T299" s="66"/>
      <c r="U299" s="65"/>
      <c r="V299" s="65"/>
      <c r="W299" s="66"/>
      <c r="X299" s="65"/>
      <c r="Y299" s="65"/>
      <c r="Z299" s="65"/>
    </row>
    <row r="300" spans="1:26" ht="14.25" customHeight="1">
      <c r="A300" s="65"/>
      <c r="B300" s="65"/>
      <c r="C300" s="65"/>
      <c r="D300" s="66"/>
      <c r="E300" s="66"/>
      <c r="F300" s="66"/>
      <c r="G300" s="66"/>
      <c r="H300" s="66"/>
      <c r="I300" s="65"/>
      <c r="J300" s="65"/>
      <c r="K300" s="65"/>
      <c r="L300" s="65"/>
      <c r="M300" s="65"/>
      <c r="N300" s="65"/>
      <c r="O300" s="65"/>
      <c r="P300" s="65"/>
      <c r="Q300" s="66"/>
      <c r="R300" s="66"/>
      <c r="S300" s="66"/>
      <c r="T300" s="66"/>
      <c r="U300" s="65"/>
      <c r="V300" s="65"/>
      <c r="W300" s="66"/>
      <c r="X300" s="65"/>
      <c r="Y300" s="65"/>
      <c r="Z300" s="65"/>
    </row>
    <row r="301" spans="1:26" ht="14.25" customHeight="1">
      <c r="A301" s="65"/>
      <c r="B301" s="65"/>
      <c r="C301" s="65"/>
      <c r="D301" s="66"/>
      <c r="E301" s="66"/>
      <c r="F301" s="66"/>
      <c r="G301" s="66"/>
      <c r="H301" s="66"/>
      <c r="I301" s="65"/>
      <c r="J301" s="65"/>
      <c r="K301" s="65"/>
      <c r="L301" s="65"/>
      <c r="M301" s="65"/>
      <c r="N301" s="65"/>
      <c r="O301" s="65"/>
      <c r="P301" s="65"/>
      <c r="Q301" s="66"/>
      <c r="R301" s="66"/>
      <c r="S301" s="66"/>
      <c r="T301" s="66"/>
      <c r="U301" s="65"/>
      <c r="V301" s="65"/>
      <c r="W301" s="66"/>
      <c r="X301" s="65"/>
      <c r="Y301" s="65"/>
      <c r="Z301" s="65"/>
    </row>
    <row r="302" spans="1:26" ht="14.25" customHeight="1">
      <c r="A302" s="65"/>
      <c r="B302" s="65"/>
      <c r="C302" s="65"/>
      <c r="D302" s="66"/>
      <c r="E302" s="66"/>
      <c r="F302" s="66"/>
      <c r="G302" s="66"/>
      <c r="H302" s="66"/>
      <c r="I302" s="65"/>
      <c r="J302" s="65"/>
      <c r="K302" s="65"/>
      <c r="L302" s="65"/>
      <c r="M302" s="65"/>
      <c r="N302" s="65"/>
      <c r="O302" s="65"/>
      <c r="P302" s="65"/>
      <c r="Q302" s="66"/>
      <c r="R302" s="66"/>
      <c r="S302" s="66"/>
      <c r="T302" s="66"/>
      <c r="U302" s="65"/>
      <c r="V302" s="65"/>
      <c r="W302" s="66"/>
      <c r="X302" s="65"/>
      <c r="Y302" s="65"/>
      <c r="Z302" s="65"/>
    </row>
    <row r="303" spans="1:26" ht="14.25" customHeight="1">
      <c r="A303" s="65"/>
      <c r="B303" s="65"/>
      <c r="C303" s="65"/>
      <c r="D303" s="66"/>
      <c r="E303" s="66"/>
      <c r="F303" s="66"/>
      <c r="G303" s="66"/>
      <c r="H303" s="66"/>
      <c r="I303" s="65"/>
      <c r="J303" s="65"/>
      <c r="K303" s="65"/>
      <c r="L303" s="65"/>
      <c r="M303" s="65"/>
      <c r="N303" s="65"/>
      <c r="O303" s="65"/>
      <c r="P303" s="65"/>
      <c r="Q303" s="66"/>
      <c r="R303" s="66"/>
      <c r="S303" s="66"/>
      <c r="T303" s="66"/>
      <c r="U303" s="65"/>
      <c r="V303" s="65"/>
      <c r="W303" s="66"/>
      <c r="X303" s="65"/>
      <c r="Y303" s="65"/>
      <c r="Z303" s="65"/>
    </row>
    <row r="304" spans="1:26" ht="14.25" customHeight="1">
      <c r="A304" s="65"/>
      <c r="B304" s="65"/>
      <c r="C304" s="65"/>
      <c r="D304" s="66"/>
      <c r="E304" s="66"/>
      <c r="F304" s="66"/>
      <c r="G304" s="66"/>
      <c r="H304" s="66"/>
      <c r="I304" s="65"/>
      <c r="J304" s="65"/>
      <c r="K304" s="65"/>
      <c r="L304" s="65"/>
      <c r="M304" s="65"/>
      <c r="N304" s="65"/>
      <c r="O304" s="65"/>
      <c r="P304" s="65"/>
      <c r="Q304" s="66"/>
      <c r="R304" s="66"/>
      <c r="S304" s="66"/>
      <c r="T304" s="66"/>
      <c r="U304" s="65"/>
      <c r="V304" s="65"/>
      <c r="W304" s="66"/>
      <c r="X304" s="65"/>
      <c r="Y304" s="65"/>
      <c r="Z304" s="65"/>
    </row>
    <row r="305" spans="1:26" ht="14.25" customHeight="1">
      <c r="A305" s="65"/>
      <c r="B305" s="65"/>
      <c r="C305" s="65"/>
      <c r="D305" s="66"/>
      <c r="E305" s="66"/>
      <c r="F305" s="66"/>
      <c r="G305" s="66"/>
      <c r="H305" s="66"/>
      <c r="I305" s="65"/>
      <c r="J305" s="65"/>
      <c r="K305" s="65"/>
      <c r="L305" s="65"/>
      <c r="M305" s="65"/>
      <c r="N305" s="65"/>
      <c r="O305" s="65"/>
      <c r="P305" s="65"/>
      <c r="Q305" s="66"/>
      <c r="R305" s="66"/>
      <c r="S305" s="66"/>
      <c r="T305" s="66"/>
      <c r="U305" s="65"/>
      <c r="V305" s="65"/>
      <c r="W305" s="66"/>
      <c r="X305" s="65"/>
      <c r="Y305" s="65"/>
      <c r="Z305" s="65"/>
    </row>
    <row r="306" spans="1:26" ht="14.25" customHeight="1">
      <c r="A306" s="65"/>
      <c r="B306" s="65"/>
      <c r="C306" s="65"/>
      <c r="D306" s="66"/>
      <c r="E306" s="66"/>
      <c r="F306" s="66"/>
      <c r="G306" s="66"/>
      <c r="H306" s="66"/>
      <c r="I306" s="65"/>
      <c r="J306" s="65"/>
      <c r="K306" s="65"/>
      <c r="L306" s="65"/>
      <c r="M306" s="65"/>
      <c r="N306" s="65"/>
      <c r="O306" s="65"/>
      <c r="P306" s="65"/>
      <c r="Q306" s="66"/>
      <c r="R306" s="66"/>
      <c r="S306" s="66"/>
      <c r="T306" s="66"/>
      <c r="U306" s="65"/>
      <c r="V306" s="65"/>
      <c r="W306" s="66"/>
      <c r="X306" s="65"/>
      <c r="Y306" s="65"/>
      <c r="Z306" s="65"/>
    </row>
    <row r="307" spans="1:26" ht="14.25" customHeight="1">
      <c r="A307" s="65"/>
      <c r="B307" s="65"/>
      <c r="C307" s="65"/>
      <c r="D307" s="66"/>
      <c r="E307" s="66"/>
      <c r="F307" s="66"/>
      <c r="G307" s="66"/>
      <c r="H307" s="66"/>
      <c r="I307" s="65"/>
      <c r="J307" s="65"/>
      <c r="K307" s="65"/>
      <c r="L307" s="65"/>
      <c r="M307" s="65"/>
      <c r="N307" s="65"/>
      <c r="O307" s="65"/>
      <c r="P307" s="65"/>
      <c r="Q307" s="66"/>
      <c r="R307" s="66"/>
      <c r="S307" s="66"/>
      <c r="T307" s="66"/>
      <c r="U307" s="65"/>
      <c r="V307" s="65"/>
      <c r="W307" s="66"/>
      <c r="X307" s="65"/>
      <c r="Y307" s="65"/>
      <c r="Z307" s="65"/>
    </row>
    <row r="308" spans="1:26" ht="14.25" customHeight="1">
      <c r="A308" s="65"/>
      <c r="B308" s="65"/>
      <c r="C308" s="65"/>
      <c r="D308" s="66"/>
      <c r="E308" s="66"/>
      <c r="F308" s="66"/>
      <c r="G308" s="66"/>
      <c r="H308" s="66"/>
      <c r="I308" s="65"/>
      <c r="J308" s="65"/>
      <c r="K308" s="65"/>
      <c r="L308" s="65"/>
      <c r="M308" s="65"/>
      <c r="N308" s="65"/>
      <c r="O308" s="65"/>
      <c r="P308" s="65"/>
      <c r="Q308" s="66"/>
      <c r="R308" s="66"/>
      <c r="S308" s="66"/>
      <c r="T308" s="66"/>
      <c r="U308" s="65"/>
      <c r="V308" s="65"/>
      <c r="W308" s="66"/>
      <c r="X308" s="65"/>
      <c r="Y308" s="65"/>
      <c r="Z308" s="65"/>
    </row>
    <row r="309" spans="1:26" ht="14.25" customHeight="1">
      <c r="A309" s="65"/>
      <c r="B309" s="65"/>
      <c r="C309" s="65"/>
      <c r="D309" s="66"/>
      <c r="E309" s="66"/>
      <c r="F309" s="66"/>
      <c r="G309" s="66"/>
      <c r="H309" s="66"/>
      <c r="I309" s="65"/>
      <c r="J309" s="65"/>
      <c r="K309" s="65"/>
      <c r="L309" s="65"/>
      <c r="M309" s="65"/>
      <c r="N309" s="65"/>
      <c r="O309" s="65"/>
      <c r="P309" s="65"/>
      <c r="Q309" s="66"/>
      <c r="R309" s="66"/>
      <c r="S309" s="66"/>
      <c r="T309" s="66"/>
      <c r="U309" s="65"/>
      <c r="V309" s="65"/>
      <c r="W309" s="66"/>
      <c r="X309" s="65"/>
      <c r="Y309" s="65"/>
      <c r="Z309" s="65"/>
    </row>
    <row r="310" spans="1:26" ht="14.25" customHeight="1">
      <c r="A310" s="65"/>
      <c r="B310" s="65"/>
      <c r="C310" s="65"/>
      <c r="D310" s="66"/>
      <c r="E310" s="66"/>
      <c r="F310" s="66"/>
      <c r="G310" s="66"/>
      <c r="H310" s="66"/>
      <c r="I310" s="65"/>
      <c r="J310" s="65"/>
      <c r="K310" s="65"/>
      <c r="L310" s="65"/>
      <c r="M310" s="65"/>
      <c r="N310" s="65"/>
      <c r="O310" s="65"/>
      <c r="P310" s="65"/>
      <c r="Q310" s="66"/>
      <c r="R310" s="66"/>
      <c r="S310" s="66"/>
      <c r="T310" s="66"/>
      <c r="U310" s="65"/>
      <c r="V310" s="65"/>
      <c r="W310" s="66"/>
      <c r="X310" s="65"/>
      <c r="Y310" s="65"/>
      <c r="Z310" s="65"/>
    </row>
    <row r="311" spans="1:26" ht="14.25" customHeight="1">
      <c r="A311" s="65"/>
      <c r="B311" s="65"/>
      <c r="C311" s="65"/>
      <c r="D311" s="66"/>
      <c r="E311" s="66"/>
      <c r="F311" s="66"/>
      <c r="G311" s="66"/>
      <c r="H311" s="66"/>
      <c r="I311" s="65"/>
      <c r="J311" s="65"/>
      <c r="K311" s="65"/>
      <c r="L311" s="65"/>
      <c r="M311" s="65"/>
      <c r="N311" s="65"/>
      <c r="O311" s="65"/>
      <c r="P311" s="65"/>
      <c r="Q311" s="66"/>
      <c r="R311" s="66"/>
      <c r="S311" s="66"/>
      <c r="T311" s="66"/>
      <c r="U311" s="65"/>
      <c r="V311" s="65"/>
      <c r="W311" s="66"/>
      <c r="X311" s="65"/>
      <c r="Y311" s="65"/>
      <c r="Z311" s="65"/>
    </row>
    <row r="312" spans="1:26" ht="14.25" customHeight="1">
      <c r="A312" s="65"/>
      <c r="B312" s="65"/>
      <c r="C312" s="65"/>
      <c r="D312" s="66"/>
      <c r="E312" s="66"/>
      <c r="F312" s="66"/>
      <c r="G312" s="66"/>
      <c r="H312" s="66"/>
      <c r="I312" s="65"/>
      <c r="J312" s="65"/>
      <c r="K312" s="65"/>
      <c r="L312" s="65"/>
      <c r="M312" s="65"/>
      <c r="N312" s="65"/>
      <c r="O312" s="65"/>
      <c r="P312" s="65"/>
      <c r="Q312" s="66"/>
      <c r="R312" s="66"/>
      <c r="S312" s="66"/>
      <c r="T312" s="66"/>
      <c r="U312" s="65"/>
      <c r="V312" s="65"/>
      <c r="W312" s="66"/>
      <c r="X312" s="65"/>
      <c r="Y312" s="65"/>
      <c r="Z312" s="65"/>
    </row>
    <row r="313" spans="1:26" ht="14.25" customHeight="1">
      <c r="A313" s="65"/>
      <c r="B313" s="65"/>
      <c r="C313" s="65"/>
      <c r="D313" s="66"/>
      <c r="E313" s="66"/>
      <c r="F313" s="66"/>
      <c r="G313" s="66"/>
      <c r="H313" s="66"/>
      <c r="I313" s="65"/>
      <c r="J313" s="65"/>
      <c r="K313" s="65"/>
      <c r="L313" s="65"/>
      <c r="M313" s="65"/>
      <c r="N313" s="65"/>
      <c r="O313" s="65"/>
      <c r="P313" s="65"/>
      <c r="Q313" s="66"/>
      <c r="R313" s="66"/>
      <c r="S313" s="66"/>
      <c r="T313" s="66"/>
      <c r="U313" s="65"/>
      <c r="V313" s="65"/>
      <c r="W313" s="66"/>
      <c r="X313" s="65"/>
      <c r="Y313" s="65"/>
      <c r="Z313" s="65"/>
    </row>
    <row r="314" spans="1:26" ht="14.25" customHeight="1">
      <c r="A314" s="65"/>
      <c r="B314" s="65"/>
      <c r="C314" s="65"/>
      <c r="D314" s="66"/>
      <c r="E314" s="66"/>
      <c r="F314" s="66"/>
      <c r="G314" s="66"/>
      <c r="H314" s="66"/>
      <c r="I314" s="65"/>
      <c r="J314" s="65"/>
      <c r="K314" s="65"/>
      <c r="L314" s="65"/>
      <c r="M314" s="65"/>
      <c r="N314" s="65"/>
      <c r="O314" s="65"/>
      <c r="P314" s="65"/>
      <c r="Q314" s="66"/>
      <c r="R314" s="66"/>
      <c r="S314" s="66"/>
      <c r="T314" s="66"/>
      <c r="U314" s="65"/>
      <c r="V314" s="65"/>
      <c r="W314" s="66"/>
      <c r="X314" s="65"/>
      <c r="Y314" s="65"/>
      <c r="Z314" s="65"/>
    </row>
    <row r="315" spans="1:26" ht="14.25" customHeight="1">
      <c r="A315" s="65"/>
      <c r="B315" s="65"/>
      <c r="C315" s="65"/>
      <c r="D315" s="66"/>
      <c r="E315" s="66"/>
      <c r="F315" s="66"/>
      <c r="G315" s="66"/>
      <c r="H315" s="66"/>
      <c r="I315" s="65"/>
      <c r="J315" s="65"/>
      <c r="K315" s="65"/>
      <c r="L315" s="65"/>
      <c r="M315" s="65"/>
      <c r="N315" s="65"/>
      <c r="O315" s="65"/>
      <c r="P315" s="65"/>
      <c r="Q315" s="66"/>
      <c r="R315" s="66"/>
      <c r="S315" s="66"/>
      <c r="T315" s="66"/>
      <c r="U315" s="65"/>
      <c r="V315" s="65"/>
      <c r="W315" s="66"/>
      <c r="X315" s="65"/>
      <c r="Y315" s="65"/>
      <c r="Z315" s="65"/>
    </row>
    <row r="316" spans="1:26" ht="14.25" customHeight="1">
      <c r="A316" s="65"/>
      <c r="B316" s="65"/>
      <c r="C316" s="65"/>
      <c r="D316" s="66"/>
      <c r="E316" s="66"/>
      <c r="F316" s="66"/>
      <c r="G316" s="66"/>
      <c r="H316" s="66"/>
      <c r="I316" s="65"/>
      <c r="J316" s="65"/>
      <c r="K316" s="65"/>
      <c r="L316" s="65"/>
      <c r="M316" s="65"/>
      <c r="N316" s="65"/>
      <c r="O316" s="65"/>
      <c r="P316" s="65"/>
      <c r="Q316" s="66"/>
      <c r="R316" s="66"/>
      <c r="S316" s="66"/>
      <c r="T316" s="66"/>
      <c r="U316" s="65"/>
      <c r="V316" s="65"/>
      <c r="W316" s="66"/>
      <c r="X316" s="65"/>
      <c r="Y316" s="65"/>
      <c r="Z316" s="65"/>
    </row>
    <row r="317" spans="1:26" ht="14.25" customHeight="1">
      <c r="A317" s="65"/>
      <c r="B317" s="65"/>
      <c r="C317" s="65"/>
      <c r="D317" s="66"/>
      <c r="E317" s="66"/>
      <c r="F317" s="66"/>
      <c r="G317" s="66"/>
      <c r="H317" s="66"/>
      <c r="I317" s="65"/>
      <c r="J317" s="65"/>
      <c r="K317" s="65"/>
      <c r="L317" s="65"/>
      <c r="M317" s="65"/>
      <c r="N317" s="65"/>
      <c r="O317" s="65"/>
      <c r="P317" s="65"/>
      <c r="Q317" s="66"/>
      <c r="R317" s="66"/>
      <c r="S317" s="66"/>
      <c r="T317" s="66"/>
      <c r="U317" s="65"/>
      <c r="V317" s="65"/>
      <c r="W317" s="66"/>
      <c r="X317" s="65"/>
      <c r="Y317" s="65"/>
      <c r="Z317" s="65"/>
    </row>
    <row r="318" spans="1:26" ht="14.25" customHeight="1">
      <c r="A318" s="65"/>
      <c r="B318" s="65"/>
      <c r="C318" s="65"/>
      <c r="D318" s="66"/>
      <c r="E318" s="66"/>
      <c r="F318" s="66"/>
      <c r="G318" s="66"/>
      <c r="H318" s="66"/>
      <c r="I318" s="65"/>
      <c r="J318" s="65"/>
      <c r="K318" s="65"/>
      <c r="L318" s="65"/>
      <c r="M318" s="65"/>
      <c r="N318" s="65"/>
      <c r="O318" s="65"/>
      <c r="P318" s="65"/>
      <c r="Q318" s="66"/>
      <c r="R318" s="66"/>
      <c r="S318" s="66"/>
      <c r="T318" s="66"/>
      <c r="U318" s="65"/>
      <c r="V318" s="65"/>
      <c r="W318" s="66"/>
      <c r="X318" s="65"/>
      <c r="Y318" s="65"/>
      <c r="Z318" s="65"/>
    </row>
    <row r="319" spans="1:26" ht="14.25" customHeight="1">
      <c r="A319" s="65"/>
      <c r="B319" s="65"/>
      <c r="C319" s="65"/>
      <c r="D319" s="66"/>
      <c r="E319" s="66"/>
      <c r="F319" s="66"/>
      <c r="G319" s="66"/>
      <c r="H319" s="66"/>
      <c r="I319" s="65"/>
      <c r="J319" s="65"/>
      <c r="K319" s="65"/>
      <c r="L319" s="65"/>
      <c r="M319" s="65"/>
      <c r="N319" s="65"/>
      <c r="O319" s="65"/>
      <c r="P319" s="65"/>
      <c r="Q319" s="66"/>
      <c r="R319" s="66"/>
      <c r="S319" s="66"/>
      <c r="T319" s="66"/>
      <c r="U319" s="65"/>
      <c r="V319" s="65"/>
      <c r="W319" s="66"/>
      <c r="X319" s="65"/>
      <c r="Y319" s="65"/>
      <c r="Z319" s="65"/>
    </row>
    <row r="320" spans="1:26" ht="14.25" customHeight="1">
      <c r="A320" s="65"/>
      <c r="B320" s="65"/>
      <c r="C320" s="65"/>
      <c r="D320" s="66"/>
      <c r="E320" s="66"/>
      <c r="F320" s="66"/>
      <c r="G320" s="66"/>
      <c r="H320" s="66"/>
      <c r="I320" s="65"/>
      <c r="J320" s="65"/>
      <c r="K320" s="65"/>
      <c r="L320" s="65"/>
      <c r="M320" s="65"/>
      <c r="N320" s="65"/>
      <c r="O320" s="65"/>
      <c r="P320" s="65"/>
      <c r="Q320" s="66"/>
      <c r="R320" s="66"/>
      <c r="S320" s="66"/>
      <c r="T320" s="66"/>
      <c r="U320" s="65"/>
      <c r="V320" s="65"/>
      <c r="W320" s="66"/>
      <c r="X320" s="65"/>
      <c r="Y320" s="65"/>
      <c r="Z320" s="65"/>
    </row>
    <row r="321" spans="1:26" ht="14.25" customHeight="1">
      <c r="A321" s="65"/>
      <c r="B321" s="65"/>
      <c r="C321" s="65"/>
      <c r="D321" s="66"/>
      <c r="E321" s="66"/>
      <c r="F321" s="66"/>
      <c r="G321" s="66"/>
      <c r="H321" s="66"/>
      <c r="I321" s="65"/>
      <c r="J321" s="65"/>
      <c r="K321" s="65"/>
      <c r="L321" s="65"/>
      <c r="M321" s="65"/>
      <c r="N321" s="65"/>
      <c r="O321" s="65"/>
      <c r="P321" s="65"/>
      <c r="Q321" s="66"/>
      <c r="R321" s="66"/>
      <c r="S321" s="66"/>
      <c r="T321" s="66"/>
      <c r="U321" s="65"/>
      <c r="V321" s="65"/>
      <c r="W321" s="66"/>
      <c r="X321" s="65"/>
      <c r="Y321" s="65"/>
      <c r="Z321" s="65"/>
    </row>
    <row r="322" spans="1:26" ht="14.25" customHeight="1">
      <c r="A322" s="65"/>
      <c r="B322" s="65"/>
      <c r="C322" s="65"/>
      <c r="D322" s="66"/>
      <c r="E322" s="66"/>
      <c r="F322" s="66"/>
      <c r="G322" s="66"/>
      <c r="H322" s="66"/>
      <c r="I322" s="65"/>
      <c r="J322" s="65"/>
      <c r="K322" s="65"/>
      <c r="L322" s="65"/>
      <c r="M322" s="65"/>
      <c r="N322" s="65"/>
      <c r="O322" s="65"/>
      <c r="P322" s="65"/>
      <c r="Q322" s="66"/>
      <c r="R322" s="66"/>
      <c r="S322" s="66"/>
      <c r="T322" s="66"/>
      <c r="U322" s="65"/>
      <c r="V322" s="65"/>
      <c r="W322" s="66"/>
      <c r="X322" s="65"/>
      <c r="Y322" s="65"/>
      <c r="Z322" s="65"/>
    </row>
    <row r="323" spans="1:26" ht="14.25" customHeight="1">
      <c r="A323" s="65"/>
      <c r="B323" s="65"/>
      <c r="C323" s="65"/>
      <c r="D323" s="66"/>
      <c r="E323" s="66"/>
      <c r="F323" s="66"/>
      <c r="G323" s="66"/>
      <c r="H323" s="66"/>
      <c r="I323" s="65"/>
      <c r="J323" s="65"/>
      <c r="K323" s="65"/>
      <c r="L323" s="65"/>
      <c r="M323" s="65"/>
      <c r="N323" s="65"/>
      <c r="O323" s="65"/>
      <c r="P323" s="65"/>
      <c r="Q323" s="66"/>
      <c r="R323" s="66"/>
      <c r="S323" s="66"/>
      <c r="T323" s="66"/>
      <c r="U323" s="65"/>
      <c r="V323" s="65"/>
      <c r="W323" s="66"/>
      <c r="X323" s="65"/>
      <c r="Y323" s="65"/>
      <c r="Z323" s="65"/>
    </row>
    <row r="324" spans="1:26" ht="14.25" customHeight="1">
      <c r="A324" s="65"/>
      <c r="B324" s="65"/>
      <c r="C324" s="65"/>
      <c r="D324" s="66"/>
      <c r="E324" s="66"/>
      <c r="F324" s="66"/>
      <c r="G324" s="66"/>
      <c r="H324" s="66"/>
      <c r="I324" s="65"/>
      <c r="J324" s="65"/>
      <c r="K324" s="65"/>
      <c r="L324" s="65"/>
      <c r="M324" s="65"/>
      <c r="N324" s="65"/>
      <c r="O324" s="65"/>
      <c r="P324" s="65"/>
      <c r="Q324" s="66"/>
      <c r="R324" s="66"/>
      <c r="S324" s="66"/>
      <c r="T324" s="66"/>
      <c r="U324" s="65"/>
      <c r="V324" s="65"/>
      <c r="W324" s="66"/>
      <c r="X324" s="65"/>
      <c r="Y324" s="65"/>
      <c r="Z324" s="65"/>
    </row>
    <row r="325" spans="1:26" ht="14.25" customHeight="1">
      <c r="A325" s="65"/>
      <c r="B325" s="65"/>
      <c r="C325" s="65"/>
      <c r="D325" s="66"/>
      <c r="E325" s="66"/>
      <c r="F325" s="66"/>
      <c r="G325" s="66"/>
      <c r="H325" s="66"/>
      <c r="I325" s="65"/>
      <c r="J325" s="65"/>
      <c r="K325" s="65"/>
      <c r="L325" s="65"/>
      <c r="M325" s="65"/>
      <c r="N325" s="65"/>
      <c r="O325" s="65"/>
      <c r="P325" s="65"/>
      <c r="Q325" s="66"/>
      <c r="R325" s="66"/>
      <c r="S325" s="66"/>
      <c r="T325" s="66"/>
      <c r="U325" s="65"/>
      <c r="V325" s="65"/>
      <c r="W325" s="66"/>
      <c r="X325" s="65"/>
      <c r="Y325" s="65"/>
      <c r="Z325" s="65"/>
    </row>
    <row r="326" spans="1:26" ht="14.25" customHeight="1">
      <c r="A326" s="65"/>
      <c r="B326" s="65"/>
      <c r="C326" s="65"/>
      <c r="D326" s="66"/>
      <c r="E326" s="66"/>
      <c r="F326" s="66"/>
      <c r="G326" s="66"/>
      <c r="H326" s="66"/>
      <c r="I326" s="65"/>
      <c r="J326" s="65"/>
      <c r="K326" s="65"/>
      <c r="L326" s="65"/>
      <c r="M326" s="65"/>
      <c r="N326" s="65"/>
      <c r="O326" s="65"/>
      <c r="P326" s="65"/>
      <c r="Q326" s="66"/>
      <c r="R326" s="66"/>
      <c r="S326" s="66"/>
      <c r="T326" s="66"/>
      <c r="U326" s="65"/>
      <c r="V326" s="65"/>
      <c r="W326" s="66"/>
      <c r="X326" s="65"/>
      <c r="Y326" s="65"/>
      <c r="Z326" s="65"/>
    </row>
    <row r="327" spans="1:26" ht="14.25" customHeight="1">
      <c r="A327" s="65"/>
      <c r="B327" s="65"/>
      <c r="C327" s="65"/>
      <c r="D327" s="66"/>
      <c r="E327" s="66"/>
      <c r="F327" s="66"/>
      <c r="G327" s="66"/>
      <c r="H327" s="66"/>
      <c r="I327" s="65"/>
      <c r="J327" s="65"/>
      <c r="K327" s="65"/>
      <c r="L327" s="65"/>
      <c r="M327" s="65"/>
      <c r="N327" s="65"/>
      <c r="O327" s="65"/>
      <c r="P327" s="65"/>
      <c r="Q327" s="66"/>
      <c r="R327" s="66"/>
      <c r="S327" s="66"/>
      <c r="T327" s="66"/>
      <c r="U327" s="65"/>
      <c r="V327" s="65"/>
      <c r="W327" s="66"/>
      <c r="X327" s="65"/>
      <c r="Y327" s="65"/>
      <c r="Z327" s="65"/>
    </row>
    <row r="328" spans="1:26" ht="14.25" customHeight="1">
      <c r="A328" s="65"/>
      <c r="B328" s="65"/>
      <c r="C328" s="65"/>
      <c r="D328" s="66"/>
      <c r="E328" s="66"/>
      <c r="F328" s="66"/>
      <c r="G328" s="66"/>
      <c r="H328" s="66"/>
      <c r="I328" s="65"/>
      <c r="J328" s="65"/>
      <c r="K328" s="65"/>
      <c r="L328" s="65"/>
      <c r="M328" s="65"/>
      <c r="N328" s="65"/>
      <c r="O328" s="65"/>
      <c r="P328" s="65"/>
      <c r="Q328" s="66"/>
      <c r="R328" s="66"/>
      <c r="S328" s="66"/>
      <c r="T328" s="66"/>
      <c r="U328" s="65"/>
      <c r="V328" s="65"/>
      <c r="W328" s="66"/>
      <c r="X328" s="65"/>
      <c r="Y328" s="65"/>
      <c r="Z328" s="65"/>
    </row>
    <row r="329" spans="1:26" ht="14.25" customHeight="1">
      <c r="A329" s="65"/>
      <c r="B329" s="65"/>
      <c r="C329" s="65"/>
      <c r="D329" s="66"/>
      <c r="E329" s="66"/>
      <c r="F329" s="66"/>
      <c r="G329" s="66"/>
      <c r="H329" s="66"/>
      <c r="I329" s="65"/>
      <c r="J329" s="65"/>
      <c r="K329" s="65"/>
      <c r="L329" s="65"/>
      <c r="M329" s="65"/>
      <c r="N329" s="65"/>
      <c r="O329" s="65"/>
      <c r="P329" s="65"/>
      <c r="Q329" s="66"/>
      <c r="R329" s="66"/>
      <c r="S329" s="66"/>
      <c r="T329" s="66"/>
      <c r="U329" s="65"/>
      <c r="V329" s="65"/>
      <c r="W329" s="66"/>
      <c r="X329" s="65"/>
      <c r="Y329" s="65"/>
      <c r="Z329" s="65"/>
    </row>
    <row r="330" spans="1:26" ht="14.25" customHeight="1">
      <c r="A330" s="65"/>
      <c r="B330" s="65"/>
      <c r="C330" s="65"/>
      <c r="D330" s="66"/>
      <c r="E330" s="66"/>
      <c r="F330" s="66"/>
      <c r="G330" s="66"/>
      <c r="H330" s="66"/>
      <c r="I330" s="65"/>
      <c r="J330" s="65"/>
      <c r="K330" s="65"/>
      <c r="L330" s="65"/>
      <c r="M330" s="65"/>
      <c r="N330" s="65"/>
      <c r="O330" s="65"/>
      <c r="P330" s="65"/>
      <c r="Q330" s="66"/>
      <c r="R330" s="66"/>
      <c r="S330" s="66"/>
      <c r="T330" s="66"/>
      <c r="U330" s="65"/>
      <c r="V330" s="65"/>
      <c r="W330" s="66"/>
      <c r="X330" s="65"/>
      <c r="Y330" s="65"/>
      <c r="Z330" s="65"/>
    </row>
    <row r="331" spans="1:26" ht="14.25" customHeight="1">
      <c r="A331" s="65"/>
      <c r="B331" s="65"/>
      <c r="C331" s="65"/>
      <c r="D331" s="66"/>
      <c r="E331" s="66"/>
      <c r="F331" s="66"/>
      <c r="G331" s="66"/>
      <c r="H331" s="66"/>
      <c r="I331" s="65"/>
      <c r="J331" s="65"/>
      <c r="K331" s="65"/>
      <c r="L331" s="65"/>
      <c r="M331" s="65"/>
      <c r="N331" s="65"/>
      <c r="O331" s="65"/>
      <c r="P331" s="65"/>
      <c r="Q331" s="66"/>
      <c r="R331" s="66"/>
      <c r="S331" s="66"/>
      <c r="T331" s="66"/>
      <c r="U331" s="65"/>
      <c r="V331" s="65"/>
      <c r="W331" s="66"/>
      <c r="X331" s="65"/>
      <c r="Y331" s="65"/>
      <c r="Z331" s="65"/>
    </row>
    <row r="332" spans="1:26" ht="14.25" customHeight="1">
      <c r="A332" s="65"/>
      <c r="B332" s="65"/>
      <c r="C332" s="65"/>
      <c r="D332" s="66"/>
      <c r="E332" s="66"/>
      <c r="F332" s="66"/>
      <c r="G332" s="66"/>
      <c r="H332" s="66"/>
      <c r="I332" s="65"/>
      <c r="J332" s="65"/>
      <c r="K332" s="65"/>
      <c r="L332" s="65"/>
      <c r="M332" s="65"/>
      <c r="N332" s="65"/>
      <c r="O332" s="65"/>
      <c r="P332" s="65"/>
      <c r="Q332" s="66"/>
      <c r="R332" s="66"/>
      <c r="S332" s="66"/>
      <c r="T332" s="66"/>
      <c r="U332" s="65"/>
      <c r="V332" s="65"/>
      <c r="W332" s="66"/>
      <c r="X332" s="65"/>
      <c r="Y332" s="65"/>
      <c r="Z332" s="65"/>
    </row>
    <row r="333" spans="1:26" ht="14.25" customHeight="1">
      <c r="A333" s="65"/>
      <c r="B333" s="65"/>
      <c r="C333" s="65"/>
      <c r="D333" s="66"/>
      <c r="E333" s="66"/>
      <c r="F333" s="66"/>
      <c r="G333" s="66"/>
      <c r="H333" s="66"/>
      <c r="I333" s="65"/>
      <c r="J333" s="65"/>
      <c r="K333" s="65"/>
      <c r="L333" s="65"/>
      <c r="M333" s="65"/>
      <c r="N333" s="65"/>
      <c r="O333" s="65"/>
      <c r="P333" s="65"/>
      <c r="Q333" s="66"/>
      <c r="R333" s="66"/>
      <c r="S333" s="66"/>
      <c r="T333" s="66"/>
      <c r="U333" s="65"/>
      <c r="V333" s="65"/>
      <c r="W333" s="66"/>
      <c r="X333" s="65"/>
      <c r="Y333" s="65"/>
      <c r="Z333" s="65"/>
    </row>
    <row r="334" spans="1:26" ht="14.25" customHeight="1">
      <c r="A334" s="65"/>
      <c r="B334" s="65"/>
      <c r="C334" s="65"/>
      <c r="D334" s="66"/>
      <c r="E334" s="66"/>
      <c r="F334" s="66"/>
      <c r="G334" s="66"/>
      <c r="H334" s="66"/>
      <c r="I334" s="65"/>
      <c r="J334" s="65"/>
      <c r="K334" s="65"/>
      <c r="L334" s="65"/>
      <c r="M334" s="65"/>
      <c r="N334" s="65"/>
      <c r="O334" s="65"/>
      <c r="P334" s="65"/>
      <c r="Q334" s="66"/>
      <c r="R334" s="66"/>
      <c r="S334" s="66"/>
      <c r="T334" s="66"/>
      <c r="U334" s="65"/>
      <c r="V334" s="65"/>
      <c r="W334" s="66"/>
      <c r="X334" s="65"/>
      <c r="Y334" s="65"/>
      <c r="Z334" s="65"/>
    </row>
    <row r="335" spans="1:26" ht="14.25" customHeight="1">
      <c r="A335" s="65"/>
      <c r="B335" s="65"/>
      <c r="C335" s="65"/>
      <c r="D335" s="66"/>
      <c r="E335" s="66"/>
      <c r="F335" s="66"/>
      <c r="G335" s="66"/>
      <c r="H335" s="66"/>
      <c r="I335" s="65"/>
      <c r="J335" s="65"/>
      <c r="K335" s="65"/>
      <c r="L335" s="65"/>
      <c r="M335" s="65"/>
      <c r="N335" s="65"/>
      <c r="O335" s="65"/>
      <c r="P335" s="65"/>
      <c r="Q335" s="66"/>
      <c r="R335" s="66"/>
      <c r="S335" s="66"/>
      <c r="T335" s="66"/>
      <c r="U335" s="65"/>
      <c r="V335" s="65"/>
      <c r="W335" s="66"/>
      <c r="X335" s="65"/>
      <c r="Y335" s="65"/>
      <c r="Z335" s="65"/>
    </row>
    <row r="336" spans="1:26" ht="14.25" customHeight="1">
      <c r="A336" s="65"/>
      <c r="B336" s="65"/>
      <c r="C336" s="65"/>
      <c r="D336" s="66"/>
      <c r="E336" s="66"/>
      <c r="F336" s="66"/>
      <c r="G336" s="66"/>
      <c r="H336" s="66"/>
      <c r="I336" s="65"/>
      <c r="J336" s="65"/>
      <c r="K336" s="65"/>
      <c r="L336" s="65"/>
      <c r="M336" s="65"/>
      <c r="N336" s="65"/>
      <c r="O336" s="65"/>
      <c r="P336" s="65"/>
      <c r="Q336" s="66"/>
      <c r="R336" s="66"/>
      <c r="S336" s="66"/>
      <c r="T336" s="66"/>
      <c r="U336" s="65"/>
      <c r="V336" s="65"/>
      <c r="W336" s="66"/>
      <c r="X336" s="65"/>
      <c r="Y336" s="65"/>
      <c r="Z336" s="65"/>
    </row>
    <row r="337" spans="1:26" ht="14.25" customHeight="1">
      <c r="A337" s="65"/>
      <c r="B337" s="65"/>
      <c r="C337" s="65"/>
      <c r="D337" s="66"/>
      <c r="E337" s="66"/>
      <c r="F337" s="66"/>
      <c r="G337" s="66"/>
      <c r="H337" s="66"/>
      <c r="I337" s="65"/>
      <c r="J337" s="65"/>
      <c r="K337" s="65"/>
      <c r="L337" s="65"/>
      <c r="M337" s="65"/>
      <c r="N337" s="65"/>
      <c r="O337" s="65"/>
      <c r="P337" s="65"/>
      <c r="Q337" s="66"/>
      <c r="R337" s="66"/>
      <c r="S337" s="66"/>
      <c r="T337" s="66"/>
      <c r="U337" s="65"/>
      <c r="V337" s="65"/>
      <c r="W337" s="66"/>
      <c r="X337" s="65"/>
      <c r="Y337" s="65"/>
      <c r="Z337" s="65"/>
    </row>
    <row r="338" spans="1:26" ht="14.25" customHeight="1">
      <c r="A338" s="65"/>
      <c r="B338" s="65"/>
      <c r="C338" s="65"/>
      <c r="D338" s="66"/>
      <c r="E338" s="66"/>
      <c r="F338" s="66"/>
      <c r="G338" s="66"/>
      <c r="H338" s="66"/>
      <c r="I338" s="65"/>
      <c r="J338" s="65"/>
      <c r="K338" s="65"/>
      <c r="L338" s="65"/>
      <c r="M338" s="65"/>
      <c r="N338" s="65"/>
      <c r="O338" s="65"/>
      <c r="P338" s="65"/>
      <c r="Q338" s="66"/>
      <c r="R338" s="66"/>
      <c r="S338" s="66"/>
      <c r="T338" s="66"/>
      <c r="U338" s="65"/>
      <c r="V338" s="65"/>
      <c r="W338" s="66"/>
      <c r="X338" s="65"/>
      <c r="Y338" s="65"/>
      <c r="Z338" s="65"/>
    </row>
    <row r="339" spans="1:26" ht="14.25" customHeight="1">
      <c r="A339" s="65"/>
      <c r="B339" s="65"/>
      <c r="C339" s="65"/>
      <c r="D339" s="66"/>
      <c r="E339" s="66"/>
      <c r="F339" s="66"/>
      <c r="G339" s="66"/>
      <c r="H339" s="66"/>
      <c r="I339" s="65"/>
      <c r="J339" s="65"/>
      <c r="K339" s="65"/>
      <c r="L339" s="65"/>
      <c r="M339" s="65"/>
      <c r="N339" s="65"/>
      <c r="O339" s="65"/>
      <c r="P339" s="65"/>
      <c r="Q339" s="66"/>
      <c r="R339" s="66"/>
      <c r="S339" s="66"/>
      <c r="T339" s="66"/>
      <c r="U339" s="65"/>
      <c r="V339" s="65"/>
      <c r="W339" s="66"/>
      <c r="X339" s="65"/>
      <c r="Y339" s="65"/>
      <c r="Z339" s="65"/>
    </row>
    <row r="340" spans="1:26" ht="14.25" customHeight="1">
      <c r="A340" s="65"/>
      <c r="B340" s="65"/>
      <c r="C340" s="65"/>
      <c r="D340" s="66"/>
      <c r="E340" s="66"/>
      <c r="F340" s="66"/>
      <c r="G340" s="66"/>
      <c r="H340" s="66"/>
      <c r="I340" s="65"/>
      <c r="J340" s="65"/>
      <c r="K340" s="65"/>
      <c r="L340" s="65"/>
      <c r="M340" s="65"/>
      <c r="N340" s="65"/>
      <c r="O340" s="65"/>
      <c r="P340" s="65"/>
      <c r="Q340" s="66"/>
      <c r="R340" s="66"/>
      <c r="S340" s="66"/>
      <c r="T340" s="66"/>
      <c r="U340" s="65"/>
      <c r="V340" s="65"/>
      <c r="W340" s="66"/>
      <c r="X340" s="65"/>
      <c r="Y340" s="65"/>
      <c r="Z340" s="65"/>
    </row>
    <row r="341" spans="1:26" ht="14.25" customHeight="1">
      <c r="A341" s="65"/>
      <c r="B341" s="65"/>
      <c r="C341" s="65"/>
      <c r="D341" s="66"/>
      <c r="E341" s="66"/>
      <c r="F341" s="66"/>
      <c r="G341" s="66"/>
      <c r="H341" s="66"/>
      <c r="I341" s="65"/>
      <c r="J341" s="65"/>
      <c r="K341" s="65"/>
      <c r="L341" s="65"/>
      <c r="M341" s="65"/>
      <c r="N341" s="65"/>
      <c r="O341" s="65"/>
      <c r="P341" s="65"/>
      <c r="Q341" s="66"/>
      <c r="R341" s="66"/>
      <c r="S341" s="66"/>
      <c r="T341" s="66"/>
      <c r="U341" s="65"/>
      <c r="V341" s="65"/>
      <c r="W341" s="66"/>
      <c r="X341" s="65"/>
      <c r="Y341" s="65"/>
      <c r="Z341" s="65"/>
    </row>
    <row r="342" spans="1:26" ht="14.25" customHeight="1">
      <c r="A342" s="65"/>
      <c r="B342" s="65"/>
      <c r="C342" s="65"/>
      <c r="D342" s="66"/>
      <c r="E342" s="66"/>
      <c r="F342" s="66"/>
      <c r="G342" s="66"/>
      <c r="H342" s="66"/>
      <c r="I342" s="65"/>
      <c r="J342" s="65"/>
      <c r="K342" s="65"/>
      <c r="L342" s="65"/>
      <c r="M342" s="65"/>
      <c r="N342" s="65"/>
      <c r="O342" s="65"/>
      <c r="P342" s="65"/>
      <c r="Q342" s="66"/>
      <c r="R342" s="66"/>
      <c r="S342" s="66"/>
      <c r="T342" s="66"/>
      <c r="U342" s="65"/>
      <c r="V342" s="65"/>
      <c r="W342" s="66"/>
      <c r="X342" s="65"/>
      <c r="Y342" s="65"/>
      <c r="Z342" s="65"/>
    </row>
    <row r="343" spans="1:26" ht="14.25" customHeight="1">
      <c r="A343" s="65"/>
      <c r="B343" s="65"/>
      <c r="C343" s="65"/>
      <c r="D343" s="66"/>
      <c r="E343" s="66"/>
      <c r="F343" s="66"/>
      <c r="G343" s="66"/>
      <c r="H343" s="66"/>
      <c r="I343" s="65"/>
      <c r="J343" s="65"/>
      <c r="K343" s="65"/>
      <c r="L343" s="65"/>
      <c r="M343" s="65"/>
      <c r="N343" s="65"/>
      <c r="O343" s="65"/>
      <c r="P343" s="65"/>
      <c r="Q343" s="66"/>
      <c r="R343" s="66"/>
      <c r="S343" s="66"/>
      <c r="T343" s="66"/>
      <c r="U343" s="65"/>
      <c r="V343" s="65"/>
      <c r="W343" s="66"/>
      <c r="X343" s="65"/>
      <c r="Y343" s="65"/>
      <c r="Z343" s="65"/>
    </row>
    <row r="344" spans="1:26" ht="14.25" customHeight="1">
      <c r="A344" s="65"/>
      <c r="B344" s="65"/>
      <c r="C344" s="65"/>
      <c r="D344" s="66"/>
      <c r="E344" s="66"/>
      <c r="F344" s="66"/>
      <c r="G344" s="66"/>
      <c r="H344" s="66"/>
      <c r="I344" s="65"/>
      <c r="J344" s="65"/>
      <c r="K344" s="65"/>
      <c r="L344" s="65"/>
      <c r="M344" s="65"/>
      <c r="N344" s="65"/>
      <c r="O344" s="65"/>
      <c r="P344" s="65"/>
      <c r="Q344" s="66"/>
      <c r="R344" s="66"/>
      <c r="S344" s="66"/>
      <c r="T344" s="66"/>
      <c r="U344" s="65"/>
      <c r="V344" s="65"/>
      <c r="W344" s="66"/>
      <c r="X344" s="65"/>
      <c r="Y344" s="65"/>
      <c r="Z344" s="65"/>
    </row>
    <row r="345" spans="1:26" ht="14.25" customHeight="1">
      <c r="A345" s="65"/>
      <c r="B345" s="65"/>
      <c r="C345" s="65"/>
      <c r="D345" s="66"/>
      <c r="E345" s="66"/>
      <c r="F345" s="66"/>
      <c r="G345" s="66"/>
      <c r="H345" s="66"/>
      <c r="I345" s="65"/>
      <c r="J345" s="65"/>
      <c r="K345" s="65"/>
      <c r="L345" s="65"/>
      <c r="M345" s="65"/>
      <c r="N345" s="65"/>
      <c r="O345" s="65"/>
      <c r="P345" s="65"/>
      <c r="Q345" s="66"/>
      <c r="R345" s="66"/>
      <c r="S345" s="66"/>
      <c r="T345" s="66"/>
      <c r="U345" s="65"/>
      <c r="V345" s="65"/>
      <c r="W345" s="66"/>
      <c r="X345" s="65"/>
      <c r="Y345" s="65"/>
      <c r="Z345" s="65"/>
    </row>
    <row r="346" spans="1:26" ht="14.25" customHeight="1">
      <c r="A346" s="65"/>
      <c r="B346" s="65"/>
      <c r="C346" s="65"/>
      <c r="D346" s="66"/>
      <c r="E346" s="66"/>
      <c r="F346" s="66"/>
      <c r="G346" s="66"/>
      <c r="H346" s="66"/>
      <c r="I346" s="65"/>
      <c r="J346" s="65"/>
      <c r="K346" s="65"/>
      <c r="L346" s="65"/>
      <c r="M346" s="65"/>
      <c r="N346" s="65"/>
      <c r="O346" s="65"/>
      <c r="P346" s="65"/>
      <c r="Q346" s="66"/>
      <c r="R346" s="66"/>
      <c r="S346" s="66"/>
      <c r="T346" s="66"/>
      <c r="U346" s="65"/>
      <c r="V346" s="65"/>
      <c r="W346" s="66"/>
      <c r="X346" s="65"/>
      <c r="Y346" s="65"/>
      <c r="Z346" s="65"/>
    </row>
    <row r="347" spans="1:26" ht="14.25" customHeight="1">
      <c r="A347" s="65"/>
      <c r="B347" s="65"/>
      <c r="C347" s="65"/>
      <c r="D347" s="66"/>
      <c r="E347" s="66"/>
      <c r="F347" s="66"/>
      <c r="G347" s="66"/>
      <c r="H347" s="66"/>
      <c r="I347" s="65"/>
      <c r="J347" s="65"/>
      <c r="K347" s="65"/>
      <c r="L347" s="65"/>
      <c r="M347" s="65"/>
      <c r="N347" s="65"/>
      <c r="O347" s="65"/>
      <c r="P347" s="65"/>
      <c r="Q347" s="66"/>
      <c r="R347" s="66"/>
      <c r="S347" s="66"/>
      <c r="T347" s="66"/>
      <c r="U347" s="65"/>
      <c r="V347" s="65"/>
      <c r="W347" s="66"/>
      <c r="X347" s="65"/>
      <c r="Y347" s="65"/>
      <c r="Z347" s="65"/>
    </row>
    <row r="348" spans="1:26" ht="14.25" customHeight="1">
      <c r="A348" s="65"/>
      <c r="B348" s="65"/>
      <c r="C348" s="65"/>
      <c r="D348" s="66"/>
      <c r="E348" s="66"/>
      <c r="F348" s="66"/>
      <c r="G348" s="66"/>
      <c r="H348" s="66"/>
      <c r="I348" s="65"/>
      <c r="J348" s="65"/>
      <c r="K348" s="65"/>
      <c r="L348" s="65"/>
      <c r="M348" s="65"/>
      <c r="N348" s="65"/>
      <c r="O348" s="65"/>
      <c r="P348" s="65"/>
      <c r="Q348" s="66"/>
      <c r="R348" s="66"/>
      <c r="S348" s="66"/>
      <c r="T348" s="66"/>
      <c r="U348" s="65"/>
      <c r="V348" s="65"/>
      <c r="W348" s="66"/>
      <c r="X348" s="65"/>
      <c r="Y348" s="65"/>
      <c r="Z348" s="65"/>
    </row>
    <row r="349" spans="1:26" ht="14.25" customHeight="1">
      <c r="A349" s="65"/>
      <c r="B349" s="65"/>
      <c r="C349" s="65"/>
      <c r="D349" s="66"/>
      <c r="E349" s="66"/>
      <c r="F349" s="66"/>
      <c r="G349" s="66"/>
      <c r="H349" s="66"/>
      <c r="I349" s="65"/>
      <c r="J349" s="65"/>
      <c r="K349" s="65"/>
      <c r="L349" s="65"/>
      <c r="M349" s="65"/>
      <c r="N349" s="65"/>
      <c r="O349" s="65"/>
      <c r="P349" s="65"/>
      <c r="Q349" s="66"/>
      <c r="R349" s="66"/>
      <c r="S349" s="66"/>
      <c r="T349" s="66"/>
      <c r="U349" s="65"/>
      <c r="V349" s="65"/>
      <c r="W349" s="66"/>
      <c r="X349" s="65"/>
      <c r="Y349" s="65"/>
      <c r="Z349" s="65"/>
    </row>
    <row r="350" spans="1:26" ht="14.25" customHeight="1">
      <c r="A350" s="65"/>
      <c r="B350" s="65"/>
      <c r="C350" s="65"/>
      <c r="D350" s="66"/>
      <c r="E350" s="66"/>
      <c r="F350" s="66"/>
      <c r="G350" s="66"/>
      <c r="H350" s="66"/>
      <c r="I350" s="65"/>
      <c r="J350" s="65"/>
      <c r="K350" s="65"/>
      <c r="L350" s="65"/>
      <c r="M350" s="65"/>
      <c r="N350" s="65"/>
      <c r="O350" s="65"/>
      <c r="P350" s="65"/>
      <c r="Q350" s="66"/>
      <c r="R350" s="66"/>
      <c r="S350" s="66"/>
      <c r="T350" s="66"/>
      <c r="U350" s="65"/>
      <c r="V350" s="65"/>
      <c r="W350" s="66"/>
      <c r="X350" s="65"/>
      <c r="Y350" s="65"/>
      <c r="Z350" s="65"/>
    </row>
    <row r="351" spans="1:26" ht="14.25" customHeight="1">
      <c r="A351" s="65"/>
      <c r="B351" s="65"/>
      <c r="C351" s="65"/>
      <c r="D351" s="66"/>
      <c r="E351" s="66"/>
      <c r="F351" s="66"/>
      <c r="G351" s="66"/>
      <c r="H351" s="66"/>
      <c r="I351" s="65"/>
      <c r="J351" s="65"/>
      <c r="K351" s="65"/>
      <c r="L351" s="65"/>
      <c r="M351" s="65"/>
      <c r="N351" s="65"/>
      <c r="O351" s="65"/>
      <c r="P351" s="65"/>
      <c r="Q351" s="66"/>
      <c r="R351" s="66"/>
      <c r="S351" s="66"/>
      <c r="T351" s="66"/>
      <c r="U351" s="65"/>
      <c r="V351" s="65"/>
      <c r="W351" s="66"/>
      <c r="X351" s="65"/>
      <c r="Y351" s="65"/>
      <c r="Z351" s="65"/>
    </row>
    <row r="352" spans="1:26" ht="14.25" customHeight="1">
      <c r="A352" s="65"/>
      <c r="B352" s="65"/>
      <c r="C352" s="65"/>
      <c r="D352" s="66"/>
      <c r="E352" s="66"/>
      <c r="F352" s="66"/>
      <c r="G352" s="66"/>
      <c r="H352" s="66"/>
      <c r="I352" s="65"/>
      <c r="J352" s="65"/>
      <c r="K352" s="65"/>
      <c r="L352" s="65"/>
      <c r="M352" s="65"/>
      <c r="N352" s="65"/>
      <c r="O352" s="65"/>
      <c r="P352" s="65"/>
      <c r="Q352" s="66"/>
      <c r="R352" s="66"/>
      <c r="S352" s="66"/>
      <c r="T352" s="66"/>
      <c r="U352" s="65"/>
      <c r="V352" s="65"/>
      <c r="W352" s="66"/>
      <c r="X352" s="65"/>
      <c r="Y352" s="65"/>
      <c r="Z352" s="65"/>
    </row>
    <row r="353" spans="1:26" ht="14.25" customHeight="1">
      <c r="A353" s="65"/>
      <c r="B353" s="65"/>
      <c r="C353" s="65"/>
      <c r="D353" s="66"/>
      <c r="E353" s="66"/>
      <c r="F353" s="66"/>
      <c r="G353" s="66"/>
      <c r="H353" s="66"/>
      <c r="I353" s="65"/>
      <c r="J353" s="65"/>
      <c r="K353" s="65"/>
      <c r="L353" s="65"/>
      <c r="M353" s="65"/>
      <c r="N353" s="65"/>
      <c r="O353" s="65"/>
      <c r="P353" s="65"/>
      <c r="Q353" s="66"/>
      <c r="R353" s="66"/>
      <c r="S353" s="66"/>
      <c r="T353" s="66"/>
      <c r="U353" s="65"/>
      <c r="V353" s="65"/>
      <c r="W353" s="66"/>
      <c r="X353" s="65"/>
      <c r="Y353" s="65"/>
      <c r="Z353" s="65"/>
    </row>
    <row r="354" spans="1:26" ht="14.25" customHeight="1">
      <c r="A354" s="65"/>
      <c r="B354" s="65"/>
      <c r="C354" s="65"/>
      <c r="D354" s="66"/>
      <c r="E354" s="66"/>
      <c r="F354" s="66"/>
      <c r="G354" s="66"/>
      <c r="H354" s="66"/>
      <c r="I354" s="65"/>
      <c r="J354" s="65"/>
      <c r="K354" s="65"/>
      <c r="L354" s="65"/>
      <c r="M354" s="65"/>
      <c r="N354" s="65"/>
      <c r="O354" s="65"/>
      <c r="P354" s="65"/>
      <c r="Q354" s="66"/>
      <c r="R354" s="66"/>
      <c r="S354" s="66"/>
      <c r="T354" s="66"/>
      <c r="U354" s="65"/>
      <c r="V354" s="65"/>
      <c r="W354" s="66"/>
      <c r="X354" s="65"/>
      <c r="Y354" s="65"/>
      <c r="Z354" s="65"/>
    </row>
    <row r="355" spans="1:26" ht="14.25" customHeight="1">
      <c r="A355" s="65"/>
      <c r="B355" s="65"/>
      <c r="C355" s="65"/>
      <c r="D355" s="66"/>
      <c r="E355" s="66"/>
      <c r="F355" s="66"/>
      <c r="G355" s="66"/>
      <c r="H355" s="66"/>
      <c r="I355" s="65"/>
      <c r="J355" s="65"/>
      <c r="K355" s="65"/>
      <c r="L355" s="65"/>
      <c r="M355" s="65"/>
      <c r="N355" s="65"/>
      <c r="O355" s="65"/>
      <c r="P355" s="65"/>
      <c r="Q355" s="66"/>
      <c r="R355" s="66"/>
      <c r="S355" s="66"/>
      <c r="T355" s="66"/>
      <c r="U355" s="65"/>
      <c r="V355" s="65"/>
      <c r="W355" s="66"/>
      <c r="X355" s="65"/>
      <c r="Y355" s="65"/>
      <c r="Z355" s="65"/>
    </row>
    <row r="356" spans="1:26" ht="14.25" customHeight="1">
      <c r="A356" s="65"/>
      <c r="B356" s="65"/>
      <c r="C356" s="65"/>
      <c r="D356" s="66"/>
      <c r="E356" s="66"/>
      <c r="F356" s="66"/>
      <c r="G356" s="66"/>
      <c r="H356" s="66"/>
      <c r="I356" s="65"/>
      <c r="J356" s="65"/>
      <c r="K356" s="65"/>
      <c r="L356" s="65"/>
      <c r="M356" s="65"/>
      <c r="N356" s="65"/>
      <c r="O356" s="65"/>
      <c r="P356" s="65"/>
      <c r="Q356" s="66"/>
      <c r="R356" s="66"/>
      <c r="S356" s="66"/>
      <c r="T356" s="66"/>
      <c r="U356" s="65"/>
      <c r="V356" s="65"/>
      <c r="W356" s="66"/>
      <c r="X356" s="65"/>
      <c r="Y356" s="65"/>
      <c r="Z356" s="65"/>
    </row>
    <row r="357" spans="1:26" ht="14.25" customHeight="1">
      <c r="A357" s="65"/>
      <c r="B357" s="65"/>
      <c r="C357" s="65"/>
      <c r="D357" s="66"/>
      <c r="E357" s="66"/>
      <c r="F357" s="66"/>
      <c r="G357" s="66"/>
      <c r="H357" s="66"/>
      <c r="I357" s="65"/>
      <c r="J357" s="65"/>
      <c r="K357" s="65"/>
      <c r="L357" s="65"/>
      <c r="M357" s="65"/>
      <c r="N357" s="65"/>
      <c r="O357" s="65"/>
      <c r="P357" s="65"/>
      <c r="Q357" s="66"/>
      <c r="R357" s="66"/>
      <c r="S357" s="66"/>
      <c r="T357" s="66"/>
      <c r="U357" s="65"/>
      <c r="V357" s="65"/>
      <c r="W357" s="66"/>
      <c r="X357" s="65"/>
      <c r="Y357" s="65"/>
      <c r="Z357" s="65"/>
    </row>
    <row r="358" spans="1:26" ht="14.25" customHeight="1">
      <c r="A358" s="65"/>
      <c r="B358" s="65"/>
      <c r="C358" s="65"/>
      <c r="D358" s="66"/>
      <c r="E358" s="66"/>
      <c r="F358" s="66"/>
      <c r="G358" s="66"/>
      <c r="H358" s="66"/>
      <c r="I358" s="65"/>
      <c r="J358" s="65"/>
      <c r="K358" s="65"/>
      <c r="L358" s="65"/>
      <c r="M358" s="65"/>
      <c r="N358" s="65"/>
      <c r="O358" s="65"/>
      <c r="P358" s="65"/>
      <c r="Q358" s="66"/>
      <c r="R358" s="66"/>
      <c r="S358" s="66"/>
      <c r="T358" s="66"/>
      <c r="U358" s="65"/>
      <c r="V358" s="65"/>
      <c r="W358" s="66"/>
      <c r="X358" s="65"/>
      <c r="Y358" s="65"/>
      <c r="Z358" s="65"/>
    </row>
    <row r="359" spans="1:26" ht="14.25" customHeight="1">
      <c r="A359" s="65"/>
      <c r="B359" s="65"/>
      <c r="C359" s="65"/>
      <c r="D359" s="66"/>
      <c r="E359" s="66"/>
      <c r="F359" s="66"/>
      <c r="G359" s="66"/>
      <c r="H359" s="66"/>
      <c r="I359" s="65"/>
      <c r="J359" s="65"/>
      <c r="K359" s="65"/>
      <c r="L359" s="65"/>
      <c r="M359" s="65"/>
      <c r="N359" s="65"/>
      <c r="O359" s="65"/>
      <c r="P359" s="65"/>
      <c r="Q359" s="66"/>
      <c r="R359" s="66"/>
      <c r="S359" s="66"/>
      <c r="T359" s="66"/>
      <c r="U359" s="65"/>
      <c r="V359" s="65"/>
      <c r="W359" s="66"/>
      <c r="X359" s="65"/>
      <c r="Y359" s="65"/>
      <c r="Z359" s="65"/>
    </row>
    <row r="360" spans="1:26" ht="14.25" customHeight="1">
      <c r="A360" s="65"/>
      <c r="B360" s="65"/>
      <c r="C360" s="65"/>
      <c r="D360" s="66"/>
      <c r="E360" s="66"/>
      <c r="F360" s="66"/>
      <c r="G360" s="66"/>
      <c r="H360" s="66"/>
      <c r="I360" s="65"/>
      <c r="J360" s="65"/>
      <c r="K360" s="65"/>
      <c r="L360" s="65"/>
      <c r="M360" s="65"/>
      <c r="N360" s="65"/>
      <c r="O360" s="65"/>
      <c r="P360" s="65"/>
      <c r="Q360" s="66"/>
      <c r="R360" s="66"/>
      <c r="S360" s="66"/>
      <c r="T360" s="66"/>
      <c r="U360" s="65"/>
      <c r="V360" s="65"/>
      <c r="W360" s="66"/>
      <c r="X360" s="65"/>
      <c r="Y360" s="65"/>
      <c r="Z360" s="65"/>
    </row>
    <row r="361" spans="1:26" ht="14.25" customHeight="1">
      <c r="A361" s="65"/>
      <c r="B361" s="65"/>
      <c r="C361" s="65"/>
      <c r="D361" s="66"/>
      <c r="E361" s="66"/>
      <c r="F361" s="66"/>
      <c r="G361" s="66"/>
      <c r="H361" s="66"/>
      <c r="I361" s="65"/>
      <c r="J361" s="65"/>
      <c r="K361" s="65"/>
      <c r="L361" s="65"/>
      <c r="M361" s="65"/>
      <c r="N361" s="65"/>
      <c r="O361" s="65"/>
      <c r="P361" s="65"/>
      <c r="Q361" s="66"/>
      <c r="R361" s="66"/>
      <c r="S361" s="66"/>
      <c r="T361" s="66"/>
      <c r="U361" s="65"/>
      <c r="V361" s="65"/>
      <c r="W361" s="66"/>
      <c r="X361" s="65"/>
      <c r="Y361" s="65"/>
      <c r="Z361" s="65"/>
    </row>
    <row r="362" spans="1:26" ht="14.25" customHeight="1">
      <c r="A362" s="65"/>
      <c r="B362" s="65"/>
      <c r="C362" s="65"/>
      <c r="D362" s="66"/>
      <c r="E362" s="66"/>
      <c r="F362" s="66"/>
      <c r="G362" s="66"/>
      <c r="H362" s="66"/>
      <c r="I362" s="65"/>
      <c r="J362" s="65"/>
      <c r="K362" s="65"/>
      <c r="L362" s="65"/>
      <c r="M362" s="65"/>
      <c r="N362" s="65"/>
      <c r="O362" s="65"/>
      <c r="P362" s="65"/>
      <c r="Q362" s="66"/>
      <c r="R362" s="66"/>
      <c r="S362" s="66"/>
      <c r="T362" s="66"/>
      <c r="U362" s="65"/>
      <c r="V362" s="65"/>
      <c r="W362" s="66"/>
      <c r="X362" s="65"/>
      <c r="Y362" s="65"/>
      <c r="Z362" s="65"/>
    </row>
    <row r="363" spans="1:26" ht="14.25" customHeight="1">
      <c r="A363" s="65"/>
      <c r="B363" s="65"/>
      <c r="C363" s="65"/>
      <c r="D363" s="66"/>
      <c r="E363" s="66"/>
      <c r="F363" s="66"/>
      <c r="G363" s="66"/>
      <c r="H363" s="66"/>
      <c r="I363" s="65"/>
      <c r="J363" s="65"/>
      <c r="K363" s="65"/>
      <c r="L363" s="65"/>
      <c r="M363" s="65"/>
      <c r="N363" s="65"/>
      <c r="O363" s="65"/>
      <c r="P363" s="65"/>
      <c r="Q363" s="66"/>
      <c r="R363" s="66"/>
      <c r="S363" s="66"/>
      <c r="T363" s="66"/>
      <c r="U363" s="65"/>
      <c r="V363" s="65"/>
      <c r="W363" s="66"/>
      <c r="X363" s="65"/>
      <c r="Y363" s="65"/>
      <c r="Z363" s="65"/>
    </row>
    <row r="364" spans="1:26" ht="14.25" customHeight="1">
      <c r="A364" s="65"/>
      <c r="B364" s="65"/>
      <c r="C364" s="65"/>
      <c r="D364" s="66"/>
      <c r="E364" s="66"/>
      <c r="F364" s="66"/>
      <c r="G364" s="66"/>
      <c r="H364" s="66"/>
      <c r="I364" s="65"/>
      <c r="J364" s="65"/>
      <c r="K364" s="65"/>
      <c r="L364" s="65"/>
      <c r="M364" s="65"/>
      <c r="N364" s="65"/>
      <c r="O364" s="65"/>
      <c r="P364" s="65"/>
      <c r="Q364" s="66"/>
      <c r="R364" s="66"/>
      <c r="S364" s="66"/>
      <c r="T364" s="66"/>
      <c r="U364" s="65"/>
      <c r="V364" s="65"/>
      <c r="W364" s="66"/>
      <c r="X364" s="65"/>
      <c r="Y364" s="65"/>
      <c r="Z364" s="65"/>
    </row>
    <row r="365" spans="1:26" ht="14.25" customHeight="1">
      <c r="A365" s="65"/>
      <c r="B365" s="65"/>
      <c r="C365" s="65"/>
      <c r="D365" s="66"/>
      <c r="E365" s="66"/>
      <c r="F365" s="66"/>
      <c r="G365" s="66"/>
      <c r="H365" s="66"/>
      <c r="I365" s="65"/>
      <c r="J365" s="65"/>
      <c r="K365" s="65"/>
      <c r="L365" s="65"/>
      <c r="M365" s="65"/>
      <c r="N365" s="65"/>
      <c r="O365" s="65"/>
      <c r="P365" s="65"/>
      <c r="Q365" s="66"/>
      <c r="R365" s="66"/>
      <c r="S365" s="66"/>
      <c r="T365" s="66"/>
      <c r="U365" s="65"/>
      <c r="V365" s="65"/>
      <c r="W365" s="66"/>
      <c r="X365" s="65"/>
      <c r="Y365" s="65"/>
      <c r="Z365" s="65"/>
    </row>
    <row r="366" spans="1:26" ht="14.25" customHeight="1">
      <c r="A366" s="65"/>
      <c r="B366" s="65"/>
      <c r="C366" s="65"/>
      <c r="D366" s="66"/>
      <c r="E366" s="66"/>
      <c r="F366" s="66"/>
      <c r="G366" s="66"/>
      <c r="H366" s="66"/>
      <c r="I366" s="65"/>
      <c r="J366" s="65"/>
      <c r="K366" s="65"/>
      <c r="L366" s="65"/>
      <c r="M366" s="65"/>
      <c r="N366" s="65"/>
      <c r="O366" s="65"/>
      <c r="P366" s="65"/>
      <c r="Q366" s="66"/>
      <c r="R366" s="66"/>
      <c r="S366" s="66"/>
      <c r="T366" s="66"/>
      <c r="U366" s="65"/>
      <c r="V366" s="65"/>
      <c r="W366" s="66"/>
      <c r="X366" s="65"/>
      <c r="Y366" s="65"/>
      <c r="Z366" s="65"/>
    </row>
    <row r="367" spans="1:26" ht="14.25" customHeight="1">
      <c r="A367" s="65"/>
      <c r="B367" s="65"/>
      <c r="C367" s="65"/>
      <c r="D367" s="66"/>
      <c r="E367" s="66"/>
      <c r="F367" s="66"/>
      <c r="G367" s="66"/>
      <c r="H367" s="66"/>
      <c r="I367" s="65"/>
      <c r="J367" s="65"/>
      <c r="K367" s="65"/>
      <c r="L367" s="65"/>
      <c r="M367" s="65"/>
      <c r="N367" s="65"/>
      <c r="O367" s="65"/>
      <c r="P367" s="65"/>
      <c r="Q367" s="66"/>
      <c r="R367" s="66"/>
      <c r="S367" s="66"/>
      <c r="T367" s="66"/>
      <c r="U367" s="65"/>
      <c r="V367" s="65"/>
      <c r="W367" s="66"/>
      <c r="X367" s="65"/>
      <c r="Y367" s="65"/>
      <c r="Z367" s="65"/>
    </row>
    <row r="368" spans="1:26" ht="14.25" customHeight="1">
      <c r="A368" s="65"/>
      <c r="B368" s="65"/>
      <c r="C368" s="65"/>
      <c r="D368" s="66"/>
      <c r="E368" s="66"/>
      <c r="F368" s="66"/>
      <c r="G368" s="66"/>
      <c r="H368" s="66"/>
      <c r="I368" s="65"/>
      <c r="J368" s="65"/>
      <c r="K368" s="65"/>
      <c r="L368" s="65"/>
      <c r="M368" s="65"/>
      <c r="N368" s="65"/>
      <c r="O368" s="65"/>
      <c r="P368" s="65"/>
      <c r="Q368" s="66"/>
      <c r="R368" s="66"/>
      <c r="S368" s="66"/>
      <c r="T368" s="66"/>
      <c r="U368" s="65"/>
      <c r="V368" s="65"/>
      <c r="W368" s="66"/>
      <c r="X368" s="65"/>
      <c r="Y368" s="65"/>
      <c r="Z368" s="65"/>
    </row>
    <row r="369" spans="1:26" ht="14.25" customHeight="1">
      <c r="A369" s="65"/>
      <c r="B369" s="65"/>
      <c r="C369" s="65"/>
      <c r="D369" s="66"/>
      <c r="E369" s="66"/>
      <c r="F369" s="66"/>
      <c r="G369" s="66"/>
      <c r="H369" s="66"/>
      <c r="I369" s="65"/>
      <c r="J369" s="65"/>
      <c r="K369" s="65"/>
      <c r="L369" s="65"/>
      <c r="M369" s="65"/>
      <c r="N369" s="65"/>
      <c r="O369" s="65"/>
      <c r="P369" s="65"/>
      <c r="Q369" s="66"/>
      <c r="R369" s="66"/>
      <c r="S369" s="66"/>
      <c r="T369" s="66"/>
      <c r="U369" s="65"/>
      <c r="V369" s="65"/>
      <c r="W369" s="66"/>
      <c r="X369" s="65"/>
      <c r="Y369" s="65"/>
      <c r="Z369" s="65"/>
    </row>
    <row r="370" spans="1:26" ht="14.25" customHeight="1">
      <c r="A370" s="65"/>
      <c r="B370" s="65"/>
      <c r="C370" s="65"/>
      <c r="D370" s="66"/>
      <c r="E370" s="66"/>
      <c r="F370" s="66"/>
      <c r="G370" s="66"/>
      <c r="H370" s="66"/>
      <c r="I370" s="65"/>
      <c r="J370" s="65"/>
      <c r="K370" s="65"/>
      <c r="L370" s="65"/>
      <c r="M370" s="65"/>
      <c r="N370" s="65"/>
      <c r="O370" s="65"/>
      <c r="P370" s="65"/>
      <c r="Q370" s="66"/>
      <c r="R370" s="66"/>
      <c r="S370" s="66"/>
      <c r="T370" s="66"/>
      <c r="U370" s="65"/>
      <c r="V370" s="65"/>
      <c r="W370" s="66"/>
      <c r="X370" s="65"/>
      <c r="Y370" s="65"/>
      <c r="Z370" s="65"/>
    </row>
    <row r="371" spans="1:26" ht="14.25" customHeight="1">
      <c r="A371" s="65"/>
      <c r="B371" s="65"/>
      <c r="C371" s="65"/>
      <c r="D371" s="66"/>
      <c r="E371" s="66"/>
      <c r="F371" s="66"/>
      <c r="G371" s="66"/>
      <c r="H371" s="66"/>
      <c r="I371" s="65"/>
      <c r="J371" s="65"/>
      <c r="K371" s="65"/>
      <c r="L371" s="65"/>
      <c r="M371" s="65"/>
      <c r="N371" s="65"/>
      <c r="O371" s="65"/>
      <c r="P371" s="65"/>
      <c r="Q371" s="66"/>
      <c r="R371" s="66"/>
      <c r="S371" s="66"/>
      <c r="T371" s="66"/>
      <c r="U371" s="65"/>
      <c r="V371" s="65"/>
      <c r="W371" s="66"/>
      <c r="X371" s="65"/>
      <c r="Y371" s="65"/>
      <c r="Z371" s="65"/>
    </row>
    <row r="372" spans="1:26" ht="14.25" customHeight="1">
      <c r="A372" s="65"/>
      <c r="B372" s="65"/>
      <c r="C372" s="65"/>
      <c r="D372" s="66"/>
      <c r="E372" s="66"/>
      <c r="F372" s="66"/>
      <c r="G372" s="66"/>
      <c r="H372" s="66"/>
      <c r="I372" s="65"/>
      <c r="J372" s="65"/>
      <c r="K372" s="65"/>
      <c r="L372" s="65"/>
      <c r="M372" s="65"/>
      <c r="N372" s="65"/>
      <c r="O372" s="65"/>
      <c r="P372" s="65"/>
      <c r="Q372" s="66"/>
      <c r="R372" s="66"/>
      <c r="S372" s="66"/>
      <c r="T372" s="66"/>
      <c r="U372" s="65"/>
      <c r="V372" s="65"/>
      <c r="W372" s="66"/>
      <c r="X372" s="65"/>
      <c r="Y372" s="65"/>
      <c r="Z372" s="65"/>
    </row>
    <row r="373" spans="1:26" ht="14.25" customHeight="1">
      <c r="A373" s="65"/>
      <c r="B373" s="65"/>
      <c r="C373" s="65"/>
      <c r="D373" s="66"/>
      <c r="E373" s="66"/>
      <c r="F373" s="66"/>
      <c r="G373" s="66"/>
      <c r="H373" s="66"/>
      <c r="I373" s="65"/>
      <c r="J373" s="65"/>
      <c r="K373" s="65"/>
      <c r="L373" s="65"/>
      <c r="M373" s="65"/>
      <c r="N373" s="65"/>
      <c r="O373" s="65"/>
      <c r="P373" s="65"/>
      <c r="Q373" s="66"/>
      <c r="R373" s="66"/>
      <c r="S373" s="66"/>
      <c r="T373" s="66"/>
      <c r="U373" s="65"/>
      <c r="V373" s="65"/>
      <c r="W373" s="66"/>
      <c r="X373" s="65"/>
      <c r="Y373" s="65"/>
      <c r="Z373" s="65"/>
    </row>
    <row r="374" spans="1:26" ht="14.25" customHeight="1">
      <c r="A374" s="65"/>
      <c r="B374" s="65"/>
      <c r="C374" s="65"/>
      <c r="D374" s="66"/>
      <c r="E374" s="66"/>
      <c r="F374" s="66"/>
      <c r="G374" s="66"/>
      <c r="H374" s="66"/>
      <c r="I374" s="65"/>
      <c r="J374" s="65"/>
      <c r="K374" s="65"/>
      <c r="L374" s="65"/>
      <c r="M374" s="65"/>
      <c r="N374" s="65"/>
      <c r="O374" s="65"/>
      <c r="P374" s="65"/>
      <c r="Q374" s="66"/>
      <c r="R374" s="66"/>
      <c r="S374" s="66"/>
      <c r="T374" s="66"/>
      <c r="U374" s="65"/>
      <c r="V374" s="65"/>
      <c r="W374" s="66"/>
      <c r="X374" s="65"/>
      <c r="Y374" s="65"/>
      <c r="Z374" s="65"/>
    </row>
    <row r="375" spans="1:26" ht="14.25" customHeight="1">
      <c r="A375" s="65"/>
      <c r="B375" s="65"/>
      <c r="C375" s="65"/>
      <c r="D375" s="66"/>
      <c r="E375" s="66"/>
      <c r="F375" s="66"/>
      <c r="G375" s="66"/>
      <c r="H375" s="66"/>
      <c r="I375" s="65"/>
      <c r="J375" s="65"/>
      <c r="K375" s="65"/>
      <c r="L375" s="65"/>
      <c r="M375" s="65"/>
      <c r="N375" s="65"/>
      <c r="O375" s="65"/>
      <c r="P375" s="65"/>
      <c r="Q375" s="66"/>
      <c r="R375" s="66"/>
      <c r="S375" s="66"/>
      <c r="T375" s="66"/>
      <c r="U375" s="65"/>
      <c r="V375" s="65"/>
      <c r="W375" s="66"/>
      <c r="X375" s="65"/>
      <c r="Y375" s="65"/>
      <c r="Z375" s="65"/>
    </row>
    <row r="376" spans="1:26" ht="14.25" customHeight="1">
      <c r="A376" s="65"/>
      <c r="B376" s="65"/>
      <c r="C376" s="65"/>
      <c r="D376" s="66"/>
      <c r="E376" s="66"/>
      <c r="F376" s="66"/>
      <c r="G376" s="66"/>
      <c r="H376" s="66"/>
      <c r="I376" s="65"/>
      <c r="J376" s="65"/>
      <c r="K376" s="65"/>
      <c r="L376" s="65"/>
      <c r="M376" s="65"/>
      <c r="N376" s="65"/>
      <c r="O376" s="65"/>
      <c r="P376" s="65"/>
      <c r="Q376" s="66"/>
      <c r="R376" s="66"/>
      <c r="S376" s="66"/>
      <c r="T376" s="66"/>
      <c r="U376" s="65"/>
      <c r="V376" s="65"/>
      <c r="W376" s="66"/>
      <c r="X376" s="65"/>
      <c r="Y376" s="65"/>
      <c r="Z376" s="65"/>
    </row>
    <row r="377" spans="1:26" ht="14.25" customHeight="1">
      <c r="A377" s="65"/>
      <c r="B377" s="65"/>
      <c r="C377" s="65"/>
      <c r="D377" s="66"/>
      <c r="E377" s="66"/>
      <c r="F377" s="66"/>
      <c r="G377" s="66"/>
      <c r="H377" s="66"/>
      <c r="I377" s="65"/>
      <c r="J377" s="65"/>
      <c r="K377" s="65"/>
      <c r="L377" s="65"/>
      <c r="M377" s="65"/>
      <c r="N377" s="65"/>
      <c r="O377" s="65"/>
      <c r="P377" s="65"/>
      <c r="Q377" s="66"/>
      <c r="R377" s="66"/>
      <c r="S377" s="66"/>
      <c r="T377" s="66"/>
      <c r="U377" s="65"/>
      <c r="V377" s="65"/>
      <c r="W377" s="66"/>
      <c r="X377" s="65"/>
      <c r="Y377" s="65"/>
      <c r="Z377" s="65"/>
    </row>
    <row r="378" spans="1:26" ht="14.25" customHeight="1">
      <c r="A378" s="65"/>
      <c r="B378" s="65"/>
      <c r="C378" s="65"/>
      <c r="D378" s="66"/>
      <c r="E378" s="66"/>
      <c r="F378" s="66"/>
      <c r="G378" s="66"/>
      <c r="H378" s="66"/>
      <c r="I378" s="65"/>
      <c r="J378" s="65"/>
      <c r="K378" s="65"/>
      <c r="L378" s="65"/>
      <c r="M378" s="65"/>
      <c r="N378" s="65"/>
      <c r="O378" s="65"/>
      <c r="P378" s="65"/>
      <c r="Q378" s="66"/>
      <c r="R378" s="66"/>
      <c r="S378" s="66"/>
      <c r="T378" s="66"/>
      <c r="U378" s="65"/>
      <c r="V378" s="65"/>
      <c r="W378" s="66"/>
      <c r="X378" s="65"/>
      <c r="Y378" s="65"/>
      <c r="Z378" s="65"/>
    </row>
    <row r="379" spans="1:26" ht="14.25" customHeight="1">
      <c r="A379" s="65"/>
      <c r="B379" s="65"/>
      <c r="C379" s="65"/>
      <c r="D379" s="66"/>
      <c r="E379" s="66"/>
      <c r="F379" s="66"/>
      <c r="G379" s="66"/>
      <c r="H379" s="66"/>
      <c r="I379" s="65"/>
      <c r="J379" s="65"/>
      <c r="K379" s="65"/>
      <c r="L379" s="65"/>
      <c r="M379" s="65"/>
      <c r="N379" s="65"/>
      <c r="O379" s="65"/>
      <c r="P379" s="65"/>
      <c r="Q379" s="66"/>
      <c r="R379" s="66"/>
      <c r="S379" s="66"/>
      <c r="T379" s="66"/>
      <c r="U379" s="65"/>
      <c r="V379" s="65"/>
      <c r="W379" s="66"/>
      <c r="X379" s="65"/>
      <c r="Y379" s="65"/>
      <c r="Z379" s="65"/>
    </row>
    <row r="380" spans="1:26" ht="14.25" customHeight="1">
      <c r="A380" s="65"/>
      <c r="B380" s="65"/>
      <c r="C380" s="65"/>
      <c r="D380" s="66"/>
      <c r="E380" s="66"/>
      <c r="F380" s="66"/>
      <c r="G380" s="66"/>
      <c r="H380" s="66"/>
      <c r="I380" s="65"/>
      <c r="J380" s="65"/>
      <c r="K380" s="65"/>
      <c r="L380" s="65"/>
      <c r="M380" s="65"/>
      <c r="N380" s="65"/>
      <c r="O380" s="65"/>
      <c r="P380" s="65"/>
      <c r="Q380" s="66"/>
      <c r="R380" s="66"/>
      <c r="S380" s="66"/>
      <c r="T380" s="66"/>
      <c r="U380" s="65"/>
      <c r="V380" s="65"/>
      <c r="W380" s="66"/>
      <c r="X380" s="65"/>
      <c r="Y380" s="65"/>
      <c r="Z380" s="65"/>
    </row>
    <row r="381" spans="1:26" ht="14.25" customHeight="1">
      <c r="A381" s="65"/>
      <c r="B381" s="65"/>
      <c r="C381" s="65"/>
      <c r="D381" s="66"/>
      <c r="E381" s="66"/>
      <c r="F381" s="66"/>
      <c r="G381" s="66"/>
      <c r="H381" s="66"/>
      <c r="I381" s="65"/>
      <c r="J381" s="65"/>
      <c r="K381" s="65"/>
      <c r="L381" s="65"/>
      <c r="M381" s="65"/>
      <c r="N381" s="65"/>
      <c r="O381" s="65"/>
      <c r="P381" s="65"/>
      <c r="Q381" s="66"/>
      <c r="R381" s="66"/>
      <c r="S381" s="66"/>
      <c r="T381" s="66"/>
      <c r="U381" s="65"/>
      <c r="V381" s="65"/>
      <c r="W381" s="66"/>
      <c r="X381" s="65"/>
      <c r="Y381" s="65"/>
      <c r="Z381" s="65"/>
    </row>
    <row r="382" spans="1:26" ht="14.25" customHeight="1">
      <c r="A382" s="65"/>
      <c r="B382" s="65"/>
      <c r="C382" s="65"/>
      <c r="D382" s="66"/>
      <c r="E382" s="66"/>
      <c r="F382" s="66"/>
      <c r="G382" s="66"/>
      <c r="H382" s="66"/>
      <c r="I382" s="65"/>
      <c r="J382" s="65"/>
      <c r="K382" s="65"/>
      <c r="L382" s="65"/>
      <c r="M382" s="65"/>
      <c r="N382" s="65"/>
      <c r="O382" s="65"/>
      <c r="P382" s="65"/>
      <c r="Q382" s="66"/>
      <c r="R382" s="66"/>
      <c r="S382" s="66"/>
      <c r="T382" s="66"/>
      <c r="U382" s="65"/>
      <c r="V382" s="65"/>
      <c r="W382" s="66"/>
      <c r="X382" s="65"/>
      <c r="Y382" s="65"/>
      <c r="Z382" s="65"/>
    </row>
    <row r="383" spans="1:26" ht="14.25" customHeight="1">
      <c r="A383" s="65"/>
      <c r="B383" s="65"/>
      <c r="C383" s="65"/>
      <c r="D383" s="66"/>
      <c r="E383" s="66"/>
      <c r="F383" s="66"/>
      <c r="G383" s="66"/>
      <c r="H383" s="66"/>
      <c r="I383" s="65"/>
      <c r="J383" s="65"/>
      <c r="K383" s="65"/>
      <c r="L383" s="65"/>
      <c r="M383" s="65"/>
      <c r="N383" s="65"/>
      <c r="O383" s="65"/>
      <c r="P383" s="65"/>
      <c r="Q383" s="66"/>
      <c r="R383" s="66"/>
      <c r="S383" s="66"/>
      <c r="T383" s="66"/>
      <c r="U383" s="65"/>
      <c r="V383" s="65"/>
      <c r="W383" s="66"/>
      <c r="X383" s="65"/>
      <c r="Y383" s="65"/>
      <c r="Z383" s="65"/>
    </row>
    <row r="384" spans="1:26" ht="14.25" customHeight="1">
      <c r="A384" s="65"/>
      <c r="B384" s="65"/>
      <c r="C384" s="65"/>
      <c r="D384" s="66"/>
      <c r="E384" s="66"/>
      <c r="F384" s="66"/>
      <c r="G384" s="66"/>
      <c r="H384" s="66"/>
      <c r="I384" s="65"/>
      <c r="J384" s="65"/>
      <c r="K384" s="65"/>
      <c r="L384" s="65"/>
      <c r="M384" s="65"/>
      <c r="N384" s="65"/>
      <c r="O384" s="65"/>
      <c r="P384" s="65"/>
      <c r="Q384" s="66"/>
      <c r="R384" s="66"/>
      <c r="S384" s="66"/>
      <c r="T384" s="66"/>
      <c r="U384" s="65"/>
      <c r="V384" s="65"/>
      <c r="W384" s="66"/>
      <c r="X384" s="65"/>
      <c r="Y384" s="65"/>
      <c r="Z384" s="65"/>
    </row>
    <row r="385" spans="1:26" ht="14.25" customHeight="1">
      <c r="A385" s="65"/>
      <c r="B385" s="65"/>
      <c r="C385" s="65"/>
      <c r="D385" s="66"/>
      <c r="E385" s="66"/>
      <c r="F385" s="66"/>
      <c r="G385" s="66"/>
      <c r="H385" s="66"/>
      <c r="I385" s="65"/>
      <c r="J385" s="65"/>
      <c r="K385" s="65"/>
      <c r="L385" s="65"/>
      <c r="M385" s="65"/>
      <c r="N385" s="65"/>
      <c r="O385" s="65"/>
      <c r="P385" s="65"/>
      <c r="Q385" s="66"/>
      <c r="R385" s="66"/>
      <c r="S385" s="66"/>
      <c r="T385" s="66"/>
      <c r="U385" s="65"/>
      <c r="V385" s="65"/>
      <c r="W385" s="66"/>
      <c r="X385" s="65"/>
      <c r="Y385" s="65"/>
      <c r="Z385" s="65"/>
    </row>
    <row r="386" spans="1:26" ht="14.25" customHeight="1">
      <c r="A386" s="65"/>
      <c r="B386" s="65"/>
      <c r="C386" s="65"/>
      <c r="D386" s="66"/>
      <c r="E386" s="66"/>
      <c r="F386" s="66"/>
      <c r="G386" s="66"/>
      <c r="H386" s="66"/>
      <c r="I386" s="65"/>
      <c r="J386" s="65"/>
      <c r="K386" s="65"/>
      <c r="L386" s="65"/>
      <c r="M386" s="65"/>
      <c r="N386" s="65"/>
      <c r="O386" s="65"/>
      <c r="P386" s="65"/>
      <c r="Q386" s="66"/>
      <c r="R386" s="66"/>
      <c r="S386" s="66"/>
      <c r="T386" s="66"/>
      <c r="U386" s="65"/>
      <c r="V386" s="65"/>
      <c r="W386" s="66"/>
      <c r="X386" s="65"/>
      <c r="Y386" s="65"/>
      <c r="Z386" s="65"/>
    </row>
    <row r="387" spans="1:26" ht="14.25" customHeight="1">
      <c r="A387" s="65"/>
      <c r="B387" s="65"/>
      <c r="C387" s="65"/>
      <c r="D387" s="66"/>
      <c r="E387" s="66"/>
      <c r="F387" s="66"/>
      <c r="G387" s="66"/>
      <c r="H387" s="66"/>
      <c r="I387" s="65"/>
      <c r="J387" s="65"/>
      <c r="K387" s="65"/>
      <c r="L387" s="65"/>
      <c r="M387" s="65"/>
      <c r="N387" s="65"/>
      <c r="O387" s="65"/>
      <c r="P387" s="65"/>
      <c r="Q387" s="66"/>
      <c r="R387" s="66"/>
      <c r="S387" s="66"/>
      <c r="T387" s="66"/>
      <c r="U387" s="65"/>
      <c r="V387" s="65"/>
      <c r="W387" s="66"/>
      <c r="X387" s="65"/>
      <c r="Y387" s="65"/>
      <c r="Z387" s="65"/>
    </row>
    <row r="388" spans="1:26" ht="14.25" customHeight="1">
      <c r="A388" s="65"/>
      <c r="B388" s="65"/>
      <c r="C388" s="65"/>
      <c r="D388" s="66"/>
      <c r="E388" s="66"/>
      <c r="F388" s="66"/>
      <c r="G388" s="66"/>
      <c r="H388" s="66"/>
      <c r="I388" s="65"/>
      <c r="J388" s="65"/>
      <c r="K388" s="65"/>
      <c r="L388" s="65"/>
      <c r="M388" s="65"/>
      <c r="N388" s="65"/>
      <c r="O388" s="65"/>
      <c r="P388" s="65"/>
      <c r="Q388" s="66"/>
      <c r="R388" s="66"/>
      <c r="S388" s="66"/>
      <c r="T388" s="66"/>
      <c r="U388" s="65"/>
      <c r="V388" s="65"/>
      <c r="W388" s="66"/>
      <c r="X388" s="65"/>
      <c r="Y388" s="65"/>
      <c r="Z388" s="65"/>
    </row>
    <row r="389" spans="1:26" ht="14.25" customHeight="1">
      <c r="A389" s="65"/>
      <c r="B389" s="65"/>
      <c r="C389" s="65"/>
      <c r="D389" s="66"/>
      <c r="E389" s="66"/>
      <c r="F389" s="66"/>
      <c r="G389" s="66"/>
      <c r="H389" s="66"/>
      <c r="I389" s="65"/>
      <c r="J389" s="65"/>
      <c r="K389" s="65"/>
      <c r="L389" s="65"/>
      <c r="M389" s="65"/>
      <c r="N389" s="65"/>
      <c r="O389" s="65"/>
      <c r="P389" s="65"/>
      <c r="Q389" s="66"/>
      <c r="R389" s="66"/>
      <c r="S389" s="66"/>
      <c r="T389" s="66"/>
      <c r="U389" s="65"/>
      <c r="V389" s="65"/>
      <c r="W389" s="66"/>
      <c r="X389" s="65"/>
      <c r="Y389" s="65"/>
      <c r="Z389" s="65"/>
    </row>
    <row r="390" spans="1:26" ht="14.25" customHeight="1">
      <c r="A390" s="65"/>
      <c r="B390" s="65"/>
      <c r="C390" s="65"/>
      <c r="D390" s="66"/>
      <c r="E390" s="66"/>
      <c r="F390" s="66"/>
      <c r="G390" s="66"/>
      <c r="H390" s="66"/>
      <c r="I390" s="65"/>
      <c r="J390" s="65"/>
      <c r="K390" s="65"/>
      <c r="L390" s="65"/>
      <c r="M390" s="65"/>
      <c r="N390" s="65"/>
      <c r="O390" s="65"/>
      <c r="P390" s="65"/>
      <c r="Q390" s="66"/>
      <c r="R390" s="66"/>
      <c r="S390" s="66"/>
      <c r="T390" s="66"/>
      <c r="U390" s="65"/>
      <c r="V390" s="65"/>
      <c r="W390" s="66"/>
      <c r="X390" s="65"/>
      <c r="Y390" s="65"/>
      <c r="Z390" s="65"/>
    </row>
    <row r="391" spans="1:26" ht="14.25" customHeight="1">
      <c r="A391" s="65"/>
      <c r="B391" s="65"/>
      <c r="C391" s="65"/>
      <c r="D391" s="66"/>
      <c r="E391" s="66"/>
      <c r="F391" s="66"/>
      <c r="G391" s="66"/>
      <c r="H391" s="66"/>
      <c r="I391" s="65"/>
      <c r="J391" s="65"/>
      <c r="K391" s="65"/>
      <c r="L391" s="65"/>
      <c r="M391" s="65"/>
      <c r="N391" s="65"/>
      <c r="O391" s="65"/>
      <c r="P391" s="65"/>
      <c r="Q391" s="66"/>
      <c r="R391" s="66"/>
      <c r="S391" s="66"/>
      <c r="T391" s="66"/>
      <c r="U391" s="65"/>
      <c r="V391" s="65"/>
      <c r="W391" s="66"/>
      <c r="X391" s="65"/>
      <c r="Y391" s="65"/>
      <c r="Z391" s="65"/>
    </row>
    <row r="392" spans="1:26" ht="14.25" customHeight="1">
      <c r="A392" s="65"/>
      <c r="B392" s="65"/>
      <c r="C392" s="65"/>
      <c r="D392" s="66"/>
      <c r="E392" s="66"/>
      <c r="F392" s="66"/>
      <c r="G392" s="66"/>
      <c r="H392" s="66"/>
      <c r="I392" s="65"/>
      <c r="J392" s="65"/>
      <c r="K392" s="65"/>
      <c r="L392" s="65"/>
      <c r="M392" s="65"/>
      <c r="N392" s="65"/>
      <c r="O392" s="65"/>
      <c r="P392" s="65"/>
      <c r="Q392" s="66"/>
      <c r="R392" s="66"/>
      <c r="S392" s="66"/>
      <c r="T392" s="66"/>
      <c r="U392" s="65"/>
      <c r="V392" s="65"/>
      <c r="W392" s="66"/>
      <c r="X392" s="65"/>
      <c r="Y392" s="65"/>
      <c r="Z392" s="65"/>
    </row>
    <row r="393" spans="1:26" ht="14.25" customHeight="1">
      <c r="A393" s="65"/>
      <c r="B393" s="65"/>
      <c r="C393" s="65"/>
      <c r="D393" s="66"/>
      <c r="E393" s="66"/>
      <c r="F393" s="66"/>
      <c r="G393" s="66"/>
      <c r="H393" s="66"/>
      <c r="I393" s="65"/>
      <c r="J393" s="65"/>
      <c r="K393" s="65"/>
      <c r="L393" s="65"/>
      <c r="M393" s="65"/>
      <c r="N393" s="65"/>
      <c r="O393" s="65"/>
      <c r="P393" s="65"/>
      <c r="Q393" s="66"/>
      <c r="R393" s="66"/>
      <c r="S393" s="66"/>
      <c r="T393" s="66"/>
      <c r="U393" s="65"/>
      <c r="V393" s="65"/>
      <c r="W393" s="66"/>
      <c r="X393" s="65"/>
      <c r="Y393" s="65"/>
      <c r="Z393" s="65"/>
    </row>
    <row r="394" spans="1:26" ht="14.25" customHeight="1">
      <c r="A394" s="65"/>
      <c r="B394" s="65"/>
      <c r="C394" s="65"/>
      <c r="D394" s="66"/>
      <c r="E394" s="66"/>
      <c r="F394" s="66"/>
      <c r="G394" s="66"/>
      <c r="H394" s="66"/>
      <c r="I394" s="65"/>
      <c r="J394" s="65"/>
      <c r="K394" s="65"/>
      <c r="L394" s="65"/>
      <c r="M394" s="65"/>
      <c r="N394" s="65"/>
      <c r="O394" s="65"/>
      <c r="P394" s="65"/>
      <c r="Q394" s="66"/>
      <c r="R394" s="66"/>
      <c r="S394" s="66"/>
      <c r="T394" s="66"/>
      <c r="U394" s="65"/>
      <c r="V394" s="65"/>
      <c r="W394" s="66"/>
      <c r="X394" s="65"/>
      <c r="Y394" s="65"/>
      <c r="Z394" s="65"/>
    </row>
    <row r="395" spans="1:26" ht="14.25" customHeight="1">
      <c r="A395" s="65"/>
      <c r="B395" s="65"/>
      <c r="C395" s="65"/>
      <c r="D395" s="66"/>
      <c r="E395" s="66"/>
      <c r="F395" s="66"/>
      <c r="G395" s="66"/>
      <c r="H395" s="66"/>
      <c r="I395" s="65"/>
      <c r="J395" s="65"/>
      <c r="K395" s="65"/>
      <c r="L395" s="65"/>
      <c r="M395" s="65"/>
      <c r="N395" s="65"/>
      <c r="O395" s="65"/>
      <c r="P395" s="65"/>
      <c r="Q395" s="66"/>
      <c r="R395" s="66"/>
      <c r="S395" s="66"/>
      <c r="T395" s="66"/>
      <c r="U395" s="65"/>
      <c r="V395" s="65"/>
      <c r="W395" s="66"/>
      <c r="X395" s="65"/>
      <c r="Y395" s="65"/>
      <c r="Z395" s="65"/>
    </row>
    <row r="396" spans="1:26" ht="14.25" customHeight="1">
      <c r="A396" s="65"/>
      <c r="B396" s="65"/>
      <c r="C396" s="65"/>
      <c r="D396" s="66"/>
      <c r="E396" s="66"/>
      <c r="F396" s="66"/>
      <c r="G396" s="66"/>
      <c r="H396" s="66"/>
      <c r="I396" s="65"/>
      <c r="J396" s="65"/>
      <c r="K396" s="65"/>
      <c r="L396" s="65"/>
      <c r="M396" s="65"/>
      <c r="N396" s="65"/>
      <c r="O396" s="65"/>
      <c r="P396" s="65"/>
      <c r="Q396" s="66"/>
      <c r="R396" s="66"/>
      <c r="S396" s="66"/>
      <c r="T396" s="66"/>
      <c r="U396" s="65"/>
      <c r="V396" s="65"/>
      <c r="W396" s="66"/>
      <c r="X396" s="65"/>
      <c r="Y396" s="65"/>
      <c r="Z396" s="65"/>
    </row>
    <row r="397" spans="1:26" ht="14.25" customHeight="1">
      <c r="A397" s="65"/>
      <c r="B397" s="65"/>
      <c r="C397" s="65"/>
      <c r="D397" s="66"/>
      <c r="E397" s="66"/>
      <c r="F397" s="66"/>
      <c r="G397" s="66"/>
      <c r="H397" s="66"/>
      <c r="I397" s="65"/>
      <c r="J397" s="65"/>
      <c r="K397" s="65"/>
      <c r="L397" s="65"/>
      <c r="M397" s="65"/>
      <c r="N397" s="65"/>
      <c r="O397" s="65"/>
      <c r="P397" s="65"/>
      <c r="Q397" s="66"/>
      <c r="R397" s="66"/>
      <c r="S397" s="66"/>
      <c r="T397" s="66"/>
      <c r="U397" s="65"/>
      <c r="V397" s="65"/>
      <c r="W397" s="66"/>
      <c r="X397" s="65"/>
      <c r="Y397" s="65"/>
      <c r="Z397" s="65"/>
    </row>
    <row r="398" spans="1:26" ht="14.25" customHeight="1">
      <c r="A398" s="65"/>
      <c r="B398" s="65"/>
      <c r="C398" s="65"/>
      <c r="D398" s="66"/>
      <c r="E398" s="66"/>
      <c r="F398" s="66"/>
      <c r="G398" s="66"/>
      <c r="H398" s="66"/>
      <c r="I398" s="65"/>
      <c r="J398" s="65"/>
      <c r="K398" s="65"/>
      <c r="L398" s="65"/>
      <c r="M398" s="65"/>
      <c r="N398" s="65"/>
      <c r="O398" s="65"/>
      <c r="P398" s="65"/>
      <c r="Q398" s="66"/>
      <c r="R398" s="66"/>
      <c r="S398" s="66"/>
      <c r="T398" s="66"/>
      <c r="U398" s="65"/>
      <c r="V398" s="65"/>
      <c r="W398" s="66"/>
      <c r="X398" s="65"/>
      <c r="Y398" s="65"/>
      <c r="Z398" s="65"/>
    </row>
    <row r="399" spans="1:26" ht="14.25" customHeight="1">
      <c r="A399" s="65"/>
      <c r="B399" s="65"/>
      <c r="C399" s="65"/>
      <c r="D399" s="66"/>
      <c r="E399" s="66"/>
      <c r="F399" s="66"/>
      <c r="G399" s="66"/>
      <c r="H399" s="66"/>
      <c r="I399" s="65"/>
      <c r="J399" s="65"/>
      <c r="K399" s="65"/>
      <c r="L399" s="65"/>
      <c r="M399" s="65"/>
      <c r="N399" s="65"/>
      <c r="O399" s="65"/>
      <c r="P399" s="65"/>
      <c r="Q399" s="66"/>
      <c r="R399" s="66"/>
      <c r="S399" s="66"/>
      <c r="T399" s="66"/>
      <c r="U399" s="65"/>
      <c r="V399" s="65"/>
      <c r="W399" s="66"/>
      <c r="X399" s="65"/>
      <c r="Y399" s="65"/>
      <c r="Z399" s="65"/>
    </row>
    <row r="400" spans="1:26" ht="14.25" customHeight="1">
      <c r="A400" s="65"/>
      <c r="B400" s="65"/>
      <c r="C400" s="65"/>
      <c r="D400" s="66"/>
      <c r="E400" s="66"/>
      <c r="F400" s="66"/>
      <c r="G400" s="66"/>
      <c r="H400" s="66"/>
      <c r="I400" s="65"/>
      <c r="J400" s="65"/>
      <c r="K400" s="65"/>
      <c r="L400" s="65"/>
      <c r="M400" s="65"/>
      <c r="N400" s="65"/>
      <c r="O400" s="65"/>
      <c r="P400" s="65"/>
      <c r="Q400" s="66"/>
      <c r="R400" s="66"/>
      <c r="S400" s="66"/>
      <c r="T400" s="66"/>
      <c r="U400" s="65"/>
      <c r="V400" s="65"/>
      <c r="W400" s="66"/>
      <c r="X400" s="65"/>
      <c r="Y400" s="65"/>
      <c r="Z400" s="65"/>
    </row>
    <row r="401" spans="1:26" ht="14.25" customHeight="1">
      <c r="A401" s="65"/>
      <c r="B401" s="65"/>
      <c r="C401" s="65"/>
      <c r="D401" s="66"/>
      <c r="E401" s="66"/>
      <c r="F401" s="66"/>
      <c r="G401" s="66"/>
      <c r="H401" s="66"/>
      <c r="I401" s="65"/>
      <c r="J401" s="65"/>
      <c r="K401" s="65"/>
      <c r="L401" s="65"/>
      <c r="M401" s="65"/>
      <c r="N401" s="65"/>
      <c r="O401" s="65"/>
      <c r="P401" s="65"/>
      <c r="Q401" s="66"/>
      <c r="R401" s="66"/>
      <c r="S401" s="66"/>
      <c r="T401" s="66"/>
      <c r="U401" s="65"/>
      <c r="V401" s="65"/>
      <c r="W401" s="66"/>
      <c r="X401" s="65"/>
      <c r="Y401" s="65"/>
      <c r="Z401" s="65"/>
    </row>
    <row r="402" spans="1:26" ht="14.25" customHeight="1">
      <c r="A402" s="65"/>
      <c r="B402" s="65"/>
      <c r="C402" s="65"/>
      <c r="D402" s="66"/>
      <c r="E402" s="66"/>
      <c r="F402" s="66"/>
      <c r="G402" s="66"/>
      <c r="H402" s="66"/>
      <c r="I402" s="65"/>
      <c r="J402" s="65"/>
      <c r="K402" s="65"/>
      <c r="L402" s="65"/>
      <c r="M402" s="65"/>
      <c r="N402" s="65"/>
      <c r="O402" s="65"/>
      <c r="P402" s="65"/>
      <c r="Q402" s="66"/>
      <c r="R402" s="66"/>
      <c r="S402" s="66"/>
      <c r="T402" s="66"/>
      <c r="U402" s="65"/>
      <c r="V402" s="65"/>
      <c r="W402" s="66"/>
      <c r="X402" s="65"/>
      <c r="Y402" s="65"/>
      <c r="Z402" s="65"/>
    </row>
    <row r="403" spans="1:26" ht="14.25" customHeight="1">
      <c r="A403" s="65"/>
      <c r="B403" s="65"/>
      <c r="C403" s="65"/>
      <c r="D403" s="66"/>
      <c r="E403" s="66"/>
      <c r="F403" s="66"/>
      <c r="G403" s="66"/>
      <c r="H403" s="66"/>
      <c r="I403" s="65"/>
      <c r="J403" s="65"/>
      <c r="K403" s="65"/>
      <c r="L403" s="65"/>
      <c r="M403" s="65"/>
      <c r="N403" s="65"/>
      <c r="O403" s="65"/>
      <c r="P403" s="65"/>
      <c r="Q403" s="66"/>
      <c r="R403" s="66"/>
      <c r="S403" s="66"/>
      <c r="T403" s="66"/>
      <c r="U403" s="65"/>
      <c r="V403" s="65"/>
      <c r="W403" s="66"/>
      <c r="X403" s="65"/>
      <c r="Y403" s="65"/>
      <c r="Z403" s="65"/>
    </row>
    <row r="404" spans="1:26" ht="14.25" customHeight="1">
      <c r="A404" s="65"/>
      <c r="B404" s="65"/>
      <c r="C404" s="65"/>
      <c r="D404" s="66"/>
      <c r="E404" s="66"/>
      <c r="F404" s="66"/>
      <c r="G404" s="66"/>
      <c r="H404" s="66"/>
      <c r="I404" s="65"/>
      <c r="J404" s="65"/>
      <c r="K404" s="65"/>
      <c r="L404" s="65"/>
      <c r="M404" s="65"/>
      <c r="N404" s="65"/>
      <c r="O404" s="65"/>
      <c r="P404" s="65"/>
      <c r="Q404" s="66"/>
      <c r="R404" s="66"/>
      <c r="S404" s="66"/>
      <c r="T404" s="66"/>
      <c r="U404" s="65"/>
      <c r="V404" s="65"/>
      <c r="W404" s="66"/>
      <c r="X404" s="65"/>
      <c r="Y404" s="65"/>
      <c r="Z404" s="65"/>
    </row>
    <row r="405" spans="1:26" ht="14.25" customHeight="1">
      <c r="A405" s="65"/>
      <c r="B405" s="65"/>
      <c r="C405" s="65"/>
      <c r="D405" s="66"/>
      <c r="E405" s="66"/>
      <c r="F405" s="66"/>
      <c r="G405" s="66"/>
      <c r="H405" s="66"/>
      <c r="I405" s="65"/>
      <c r="J405" s="65"/>
      <c r="K405" s="65"/>
      <c r="L405" s="65"/>
      <c r="M405" s="65"/>
      <c r="N405" s="65"/>
      <c r="O405" s="65"/>
      <c r="P405" s="65"/>
      <c r="Q405" s="66"/>
      <c r="R405" s="66"/>
      <c r="S405" s="66"/>
      <c r="T405" s="66"/>
      <c r="U405" s="65"/>
      <c r="V405" s="65"/>
      <c r="W405" s="66"/>
      <c r="X405" s="65"/>
      <c r="Y405" s="65"/>
      <c r="Z405" s="65"/>
    </row>
    <row r="406" spans="1:26" ht="14.25" customHeight="1">
      <c r="A406" s="65"/>
      <c r="B406" s="65"/>
      <c r="C406" s="65"/>
      <c r="D406" s="66"/>
      <c r="E406" s="66"/>
      <c r="F406" s="66"/>
      <c r="G406" s="66"/>
      <c r="H406" s="66"/>
      <c r="I406" s="65"/>
      <c r="J406" s="65"/>
      <c r="K406" s="65"/>
      <c r="L406" s="65"/>
      <c r="M406" s="65"/>
      <c r="N406" s="65"/>
      <c r="O406" s="65"/>
      <c r="P406" s="65"/>
      <c r="Q406" s="66"/>
      <c r="R406" s="66"/>
      <c r="S406" s="66"/>
      <c r="T406" s="66"/>
      <c r="U406" s="65"/>
      <c r="V406" s="65"/>
      <c r="W406" s="66"/>
      <c r="X406" s="65"/>
      <c r="Y406" s="65"/>
      <c r="Z406" s="65"/>
    </row>
    <row r="407" spans="1:26" ht="14.25" customHeight="1">
      <c r="A407" s="65"/>
      <c r="B407" s="65"/>
      <c r="C407" s="65"/>
      <c r="D407" s="66"/>
      <c r="E407" s="66"/>
      <c r="F407" s="66"/>
      <c r="G407" s="66"/>
      <c r="H407" s="66"/>
      <c r="I407" s="65"/>
      <c r="J407" s="65"/>
      <c r="K407" s="65"/>
      <c r="L407" s="65"/>
      <c r="M407" s="65"/>
      <c r="N407" s="65"/>
      <c r="O407" s="65"/>
      <c r="P407" s="65"/>
      <c r="Q407" s="66"/>
      <c r="R407" s="66"/>
      <c r="S407" s="66"/>
      <c r="T407" s="66"/>
      <c r="U407" s="65"/>
      <c r="V407" s="65"/>
      <c r="W407" s="66"/>
      <c r="X407" s="65"/>
      <c r="Y407" s="65"/>
      <c r="Z407" s="65"/>
    </row>
    <row r="408" spans="1:26" ht="14.25" customHeight="1">
      <c r="A408" s="65"/>
      <c r="B408" s="65"/>
      <c r="C408" s="65"/>
      <c r="D408" s="66"/>
      <c r="E408" s="66"/>
      <c r="F408" s="66"/>
      <c r="G408" s="66"/>
      <c r="H408" s="66"/>
      <c r="I408" s="65"/>
      <c r="J408" s="65"/>
      <c r="K408" s="65"/>
      <c r="L408" s="65"/>
      <c r="M408" s="65"/>
      <c r="N408" s="65"/>
      <c r="O408" s="65"/>
      <c r="P408" s="65"/>
      <c r="Q408" s="66"/>
      <c r="R408" s="66"/>
      <c r="S408" s="66"/>
      <c r="T408" s="66"/>
      <c r="U408" s="65"/>
      <c r="V408" s="65"/>
      <c r="W408" s="66"/>
      <c r="X408" s="65"/>
      <c r="Y408" s="65"/>
      <c r="Z408" s="65"/>
    </row>
    <row r="409" spans="1:26" ht="14.25" customHeight="1">
      <c r="A409" s="65"/>
      <c r="B409" s="65"/>
      <c r="C409" s="65"/>
      <c r="D409" s="66"/>
      <c r="E409" s="66"/>
      <c r="F409" s="66"/>
      <c r="G409" s="66"/>
      <c r="H409" s="66"/>
      <c r="I409" s="65"/>
      <c r="J409" s="65"/>
      <c r="K409" s="65"/>
      <c r="L409" s="65"/>
      <c r="M409" s="65"/>
      <c r="N409" s="65"/>
      <c r="O409" s="65"/>
      <c r="P409" s="65"/>
      <c r="Q409" s="66"/>
      <c r="R409" s="66"/>
      <c r="S409" s="66"/>
      <c r="T409" s="66"/>
      <c r="U409" s="65"/>
      <c r="V409" s="65"/>
      <c r="W409" s="66"/>
      <c r="X409" s="65"/>
      <c r="Y409" s="65"/>
      <c r="Z409" s="65"/>
    </row>
    <row r="410" spans="1:26" ht="14.25" customHeight="1">
      <c r="A410" s="65"/>
      <c r="B410" s="65"/>
      <c r="C410" s="65"/>
      <c r="D410" s="66"/>
      <c r="E410" s="66"/>
      <c r="F410" s="66"/>
      <c r="G410" s="66"/>
      <c r="H410" s="66"/>
      <c r="I410" s="65"/>
      <c r="J410" s="65"/>
      <c r="K410" s="65"/>
      <c r="L410" s="65"/>
      <c r="M410" s="65"/>
      <c r="N410" s="65"/>
      <c r="O410" s="65"/>
      <c r="P410" s="65"/>
      <c r="Q410" s="66"/>
      <c r="R410" s="66"/>
      <c r="S410" s="66"/>
      <c r="T410" s="66"/>
      <c r="U410" s="65"/>
      <c r="V410" s="65"/>
      <c r="W410" s="66"/>
      <c r="X410" s="65"/>
      <c r="Y410" s="65"/>
      <c r="Z410" s="65"/>
    </row>
    <row r="411" spans="1:26" ht="14.25" customHeight="1">
      <c r="A411" s="65"/>
      <c r="B411" s="65"/>
      <c r="C411" s="65"/>
      <c r="D411" s="66"/>
      <c r="E411" s="66"/>
      <c r="F411" s="66"/>
      <c r="G411" s="66"/>
      <c r="H411" s="66"/>
      <c r="I411" s="65"/>
      <c r="J411" s="65"/>
      <c r="K411" s="65"/>
      <c r="L411" s="65"/>
      <c r="M411" s="65"/>
      <c r="N411" s="65"/>
      <c r="O411" s="65"/>
      <c r="P411" s="65"/>
      <c r="Q411" s="66"/>
      <c r="R411" s="66"/>
      <c r="S411" s="66"/>
      <c r="T411" s="66"/>
      <c r="U411" s="65"/>
      <c r="V411" s="65"/>
      <c r="W411" s="66"/>
      <c r="X411" s="65"/>
      <c r="Y411" s="65"/>
      <c r="Z411" s="65"/>
    </row>
    <row r="412" spans="1:26" ht="14.25" customHeight="1">
      <c r="A412" s="65"/>
      <c r="B412" s="65"/>
      <c r="C412" s="65"/>
      <c r="D412" s="66"/>
      <c r="E412" s="66"/>
      <c r="F412" s="66"/>
      <c r="G412" s="66"/>
      <c r="H412" s="66"/>
      <c r="I412" s="65"/>
      <c r="J412" s="65"/>
      <c r="K412" s="65"/>
      <c r="L412" s="65"/>
      <c r="M412" s="65"/>
      <c r="N412" s="65"/>
      <c r="O412" s="65"/>
      <c r="P412" s="65"/>
      <c r="Q412" s="66"/>
      <c r="R412" s="66"/>
      <c r="S412" s="66"/>
      <c r="T412" s="66"/>
      <c r="U412" s="65"/>
      <c r="V412" s="65"/>
      <c r="W412" s="66"/>
      <c r="X412" s="65"/>
      <c r="Y412" s="65"/>
      <c r="Z412" s="65"/>
    </row>
    <row r="413" spans="1:26" ht="14.25" customHeight="1">
      <c r="A413" s="65"/>
      <c r="B413" s="65"/>
      <c r="C413" s="65"/>
      <c r="D413" s="66"/>
      <c r="E413" s="66"/>
      <c r="F413" s="66"/>
      <c r="G413" s="66"/>
      <c r="H413" s="66"/>
      <c r="I413" s="65"/>
      <c r="J413" s="65"/>
      <c r="K413" s="65"/>
      <c r="L413" s="65"/>
      <c r="M413" s="65"/>
      <c r="N413" s="65"/>
      <c r="O413" s="65"/>
      <c r="P413" s="65"/>
      <c r="Q413" s="66"/>
      <c r="R413" s="66"/>
      <c r="S413" s="66"/>
      <c r="T413" s="66"/>
      <c r="U413" s="65"/>
      <c r="V413" s="65"/>
      <c r="W413" s="66"/>
      <c r="X413" s="65"/>
      <c r="Y413" s="65"/>
      <c r="Z413" s="65"/>
    </row>
    <row r="414" spans="1:26" ht="14.25" customHeight="1">
      <c r="A414" s="65"/>
      <c r="B414" s="65"/>
      <c r="C414" s="65"/>
      <c r="D414" s="66"/>
      <c r="E414" s="66"/>
      <c r="F414" s="66"/>
      <c r="G414" s="66"/>
      <c r="H414" s="66"/>
      <c r="I414" s="65"/>
      <c r="J414" s="65"/>
      <c r="K414" s="65"/>
      <c r="L414" s="65"/>
      <c r="M414" s="65"/>
      <c r="N414" s="65"/>
      <c r="O414" s="65"/>
      <c r="P414" s="65"/>
      <c r="Q414" s="66"/>
      <c r="R414" s="66"/>
      <c r="S414" s="66"/>
      <c r="T414" s="66"/>
      <c r="U414" s="65"/>
      <c r="V414" s="65"/>
      <c r="W414" s="66"/>
      <c r="X414" s="65"/>
      <c r="Y414" s="65"/>
      <c r="Z414" s="65"/>
    </row>
    <row r="415" spans="1:26" ht="14.25" customHeight="1">
      <c r="A415" s="65"/>
      <c r="B415" s="65"/>
      <c r="C415" s="65"/>
      <c r="D415" s="66"/>
      <c r="E415" s="66"/>
      <c r="F415" s="66"/>
      <c r="G415" s="66"/>
      <c r="H415" s="66"/>
      <c r="I415" s="65"/>
      <c r="J415" s="65"/>
      <c r="K415" s="65"/>
      <c r="L415" s="65"/>
      <c r="M415" s="65"/>
      <c r="N415" s="65"/>
      <c r="O415" s="65"/>
      <c r="P415" s="65"/>
      <c r="Q415" s="66"/>
      <c r="R415" s="66"/>
      <c r="S415" s="66"/>
      <c r="T415" s="66"/>
      <c r="U415" s="65"/>
      <c r="V415" s="65"/>
      <c r="W415" s="66"/>
      <c r="X415" s="65"/>
      <c r="Y415" s="65"/>
      <c r="Z415" s="65"/>
    </row>
    <row r="416" spans="1:26" ht="14.25" customHeight="1">
      <c r="A416" s="65"/>
      <c r="B416" s="65"/>
      <c r="C416" s="65"/>
      <c r="D416" s="66"/>
      <c r="E416" s="66"/>
      <c r="F416" s="66"/>
      <c r="G416" s="66"/>
      <c r="H416" s="66"/>
      <c r="I416" s="65"/>
      <c r="J416" s="65"/>
      <c r="K416" s="65"/>
      <c r="L416" s="65"/>
      <c r="M416" s="65"/>
      <c r="N416" s="65"/>
      <c r="O416" s="65"/>
      <c r="P416" s="65"/>
      <c r="Q416" s="66"/>
      <c r="R416" s="66"/>
      <c r="S416" s="66"/>
      <c r="T416" s="66"/>
      <c r="U416" s="65"/>
      <c r="V416" s="65"/>
      <c r="W416" s="66"/>
      <c r="X416" s="65"/>
      <c r="Y416" s="65"/>
      <c r="Z416" s="65"/>
    </row>
    <row r="417" spans="1:26" ht="14.25" customHeight="1">
      <c r="A417" s="65"/>
      <c r="B417" s="65"/>
      <c r="C417" s="65"/>
      <c r="D417" s="66"/>
      <c r="E417" s="66"/>
      <c r="F417" s="66"/>
      <c r="G417" s="66"/>
      <c r="H417" s="66"/>
      <c r="I417" s="65"/>
      <c r="J417" s="65"/>
      <c r="K417" s="65"/>
      <c r="L417" s="65"/>
      <c r="M417" s="65"/>
      <c r="N417" s="65"/>
      <c r="O417" s="65"/>
      <c r="P417" s="65"/>
      <c r="Q417" s="66"/>
      <c r="R417" s="66"/>
      <c r="S417" s="66"/>
      <c r="T417" s="66"/>
      <c r="U417" s="65"/>
      <c r="V417" s="65"/>
      <c r="W417" s="66"/>
      <c r="X417" s="65"/>
      <c r="Y417" s="65"/>
      <c r="Z417" s="65"/>
    </row>
    <row r="418" spans="1:26" ht="14.25" customHeight="1">
      <c r="A418" s="65"/>
      <c r="B418" s="65"/>
      <c r="C418" s="65"/>
      <c r="D418" s="66"/>
      <c r="E418" s="66"/>
      <c r="F418" s="66"/>
      <c r="G418" s="66"/>
      <c r="H418" s="66"/>
      <c r="I418" s="65"/>
      <c r="J418" s="65"/>
      <c r="K418" s="65"/>
      <c r="L418" s="65"/>
      <c r="M418" s="65"/>
      <c r="N418" s="65"/>
      <c r="O418" s="65"/>
      <c r="P418" s="65"/>
      <c r="Q418" s="66"/>
      <c r="R418" s="66"/>
      <c r="S418" s="66"/>
      <c r="T418" s="66"/>
      <c r="U418" s="65"/>
      <c r="V418" s="65"/>
      <c r="W418" s="66"/>
      <c r="X418" s="65"/>
      <c r="Y418" s="65"/>
      <c r="Z418" s="65"/>
    </row>
    <row r="419" spans="1:26" ht="14.25" customHeight="1">
      <c r="A419" s="65"/>
      <c r="B419" s="65"/>
      <c r="C419" s="65"/>
      <c r="D419" s="66"/>
      <c r="E419" s="66"/>
      <c r="F419" s="66"/>
      <c r="G419" s="66"/>
      <c r="H419" s="66"/>
      <c r="I419" s="65"/>
      <c r="J419" s="65"/>
      <c r="K419" s="65"/>
      <c r="L419" s="65"/>
      <c r="M419" s="65"/>
      <c r="N419" s="65"/>
      <c r="O419" s="65"/>
      <c r="P419" s="65"/>
      <c r="Q419" s="66"/>
      <c r="R419" s="66"/>
      <c r="S419" s="66"/>
      <c r="T419" s="66"/>
      <c r="U419" s="65"/>
      <c r="V419" s="65"/>
      <c r="W419" s="66"/>
      <c r="X419" s="65"/>
      <c r="Y419" s="65"/>
      <c r="Z419" s="65"/>
    </row>
    <row r="420" spans="1:26" ht="14.25" customHeight="1">
      <c r="A420" s="65"/>
      <c r="B420" s="65"/>
      <c r="C420" s="65"/>
      <c r="D420" s="66"/>
      <c r="E420" s="66"/>
      <c r="F420" s="66"/>
      <c r="G420" s="66"/>
      <c r="H420" s="66"/>
      <c r="I420" s="65"/>
      <c r="J420" s="65"/>
      <c r="K420" s="65"/>
      <c r="L420" s="65"/>
      <c r="M420" s="65"/>
      <c r="N420" s="65"/>
      <c r="O420" s="65"/>
      <c r="P420" s="65"/>
      <c r="Q420" s="66"/>
      <c r="R420" s="66"/>
      <c r="S420" s="66"/>
      <c r="T420" s="66"/>
      <c r="U420" s="65"/>
      <c r="V420" s="65"/>
      <c r="W420" s="66"/>
      <c r="X420" s="65"/>
      <c r="Y420" s="65"/>
      <c r="Z420" s="65"/>
    </row>
    <row r="421" spans="1:26" ht="14.25" customHeight="1">
      <c r="A421" s="65"/>
      <c r="B421" s="65"/>
      <c r="C421" s="65"/>
      <c r="D421" s="66"/>
      <c r="E421" s="66"/>
      <c r="F421" s="66"/>
      <c r="G421" s="66"/>
      <c r="H421" s="66"/>
      <c r="I421" s="65"/>
      <c r="J421" s="65"/>
      <c r="K421" s="65"/>
      <c r="L421" s="65"/>
      <c r="M421" s="65"/>
      <c r="N421" s="65"/>
      <c r="O421" s="65"/>
      <c r="P421" s="65"/>
      <c r="Q421" s="66"/>
      <c r="R421" s="66"/>
      <c r="S421" s="66"/>
      <c r="T421" s="66"/>
      <c r="U421" s="65"/>
      <c r="V421" s="65"/>
      <c r="W421" s="66"/>
      <c r="X421" s="65"/>
      <c r="Y421" s="65"/>
      <c r="Z421" s="65"/>
    </row>
    <row r="422" spans="1:26" ht="14.25" customHeight="1">
      <c r="A422" s="65"/>
      <c r="B422" s="65"/>
      <c r="C422" s="65"/>
      <c r="D422" s="66"/>
      <c r="E422" s="66"/>
      <c r="F422" s="66"/>
      <c r="G422" s="66"/>
      <c r="H422" s="66"/>
      <c r="I422" s="65"/>
      <c r="J422" s="65"/>
      <c r="K422" s="65"/>
      <c r="L422" s="65"/>
      <c r="M422" s="65"/>
      <c r="N422" s="65"/>
      <c r="O422" s="65"/>
      <c r="P422" s="65"/>
      <c r="Q422" s="66"/>
      <c r="R422" s="66"/>
      <c r="S422" s="66"/>
      <c r="T422" s="66"/>
      <c r="U422" s="65"/>
      <c r="V422" s="65"/>
      <c r="W422" s="66"/>
      <c r="X422" s="65"/>
      <c r="Y422" s="65"/>
      <c r="Z422" s="65"/>
    </row>
    <row r="423" spans="1:26" ht="14.25" customHeight="1">
      <c r="A423" s="65"/>
      <c r="B423" s="65"/>
      <c r="C423" s="65"/>
      <c r="D423" s="66"/>
      <c r="E423" s="66"/>
      <c r="F423" s="66"/>
      <c r="G423" s="66"/>
      <c r="H423" s="66"/>
      <c r="I423" s="65"/>
      <c r="J423" s="65"/>
      <c r="K423" s="65"/>
      <c r="L423" s="65"/>
      <c r="M423" s="65"/>
      <c r="N423" s="65"/>
      <c r="O423" s="65"/>
      <c r="P423" s="65"/>
      <c r="Q423" s="66"/>
      <c r="R423" s="66"/>
      <c r="S423" s="66"/>
      <c r="T423" s="66"/>
      <c r="U423" s="65"/>
      <c r="V423" s="65"/>
      <c r="W423" s="66"/>
      <c r="X423" s="65"/>
      <c r="Y423" s="65"/>
      <c r="Z423" s="65"/>
    </row>
    <row r="424" spans="1:26" ht="14.25" customHeight="1">
      <c r="A424" s="65"/>
      <c r="B424" s="65"/>
      <c r="C424" s="65"/>
      <c r="D424" s="66"/>
      <c r="E424" s="66"/>
      <c r="F424" s="66"/>
      <c r="G424" s="66"/>
      <c r="H424" s="66"/>
      <c r="I424" s="65"/>
      <c r="J424" s="65"/>
      <c r="K424" s="65"/>
      <c r="L424" s="65"/>
      <c r="M424" s="65"/>
      <c r="N424" s="65"/>
      <c r="O424" s="65"/>
      <c r="P424" s="65"/>
      <c r="Q424" s="66"/>
      <c r="R424" s="66"/>
      <c r="S424" s="66"/>
      <c r="T424" s="66"/>
      <c r="U424" s="65"/>
      <c r="V424" s="65"/>
      <c r="W424" s="66"/>
      <c r="X424" s="65"/>
      <c r="Y424" s="65"/>
      <c r="Z424" s="65"/>
    </row>
    <row r="425" spans="1:26" ht="14.25" customHeight="1">
      <c r="A425" s="65"/>
      <c r="B425" s="65"/>
      <c r="C425" s="65"/>
      <c r="D425" s="66"/>
      <c r="E425" s="66"/>
      <c r="F425" s="66"/>
      <c r="G425" s="66"/>
      <c r="H425" s="66"/>
      <c r="I425" s="65"/>
      <c r="J425" s="65"/>
      <c r="K425" s="65"/>
      <c r="L425" s="65"/>
      <c r="M425" s="65"/>
      <c r="N425" s="65"/>
      <c r="O425" s="65"/>
      <c r="P425" s="65"/>
      <c r="Q425" s="66"/>
      <c r="R425" s="66"/>
      <c r="S425" s="66"/>
      <c r="T425" s="66"/>
      <c r="U425" s="65"/>
      <c r="V425" s="65"/>
      <c r="W425" s="66"/>
      <c r="X425" s="65"/>
      <c r="Y425" s="65"/>
      <c r="Z425" s="65"/>
    </row>
    <row r="426" spans="1:26" ht="14.25" customHeight="1">
      <c r="A426" s="65"/>
      <c r="B426" s="65"/>
      <c r="C426" s="65"/>
      <c r="D426" s="66"/>
      <c r="E426" s="66"/>
      <c r="F426" s="66"/>
      <c r="G426" s="66"/>
      <c r="H426" s="66"/>
      <c r="I426" s="65"/>
      <c r="J426" s="65"/>
      <c r="K426" s="65"/>
      <c r="L426" s="65"/>
      <c r="M426" s="65"/>
      <c r="N426" s="65"/>
      <c r="O426" s="65"/>
      <c r="P426" s="65"/>
      <c r="Q426" s="66"/>
      <c r="R426" s="66"/>
      <c r="S426" s="66"/>
      <c r="T426" s="66"/>
      <c r="U426" s="65"/>
      <c r="V426" s="65"/>
      <c r="W426" s="66"/>
      <c r="X426" s="65"/>
      <c r="Y426" s="65"/>
      <c r="Z426" s="65"/>
    </row>
    <row r="427" spans="1:26" ht="14.25" customHeight="1">
      <c r="A427" s="65"/>
      <c r="B427" s="65"/>
      <c r="C427" s="65"/>
      <c r="D427" s="66"/>
      <c r="E427" s="66"/>
      <c r="F427" s="66"/>
      <c r="G427" s="66"/>
      <c r="H427" s="66"/>
      <c r="I427" s="65"/>
      <c r="J427" s="65"/>
      <c r="K427" s="65"/>
      <c r="L427" s="65"/>
      <c r="M427" s="65"/>
      <c r="N427" s="65"/>
      <c r="O427" s="65"/>
      <c r="P427" s="65"/>
      <c r="Q427" s="66"/>
      <c r="R427" s="66"/>
      <c r="S427" s="66"/>
      <c r="T427" s="66"/>
      <c r="U427" s="65"/>
      <c r="V427" s="65"/>
      <c r="W427" s="66"/>
      <c r="X427" s="65"/>
      <c r="Y427" s="65"/>
      <c r="Z427" s="65"/>
    </row>
    <row r="428" spans="1:26" ht="14.25" customHeight="1">
      <c r="A428" s="65"/>
      <c r="B428" s="65"/>
      <c r="C428" s="65"/>
      <c r="D428" s="66"/>
      <c r="E428" s="66"/>
      <c r="F428" s="66"/>
      <c r="G428" s="66"/>
      <c r="H428" s="66"/>
      <c r="I428" s="65"/>
      <c r="J428" s="65"/>
      <c r="K428" s="65"/>
      <c r="L428" s="65"/>
      <c r="M428" s="65"/>
      <c r="N428" s="65"/>
      <c r="O428" s="65"/>
      <c r="P428" s="65"/>
      <c r="Q428" s="66"/>
      <c r="R428" s="66"/>
      <c r="S428" s="66"/>
      <c r="T428" s="66"/>
      <c r="U428" s="65"/>
      <c r="V428" s="65"/>
      <c r="W428" s="66"/>
      <c r="X428" s="65"/>
      <c r="Y428" s="65"/>
      <c r="Z428" s="65"/>
    </row>
    <row r="429" spans="1:26" ht="14.25" customHeight="1">
      <c r="A429" s="65"/>
      <c r="B429" s="65"/>
      <c r="C429" s="65"/>
      <c r="D429" s="66"/>
      <c r="E429" s="66"/>
      <c r="F429" s="66"/>
      <c r="G429" s="66"/>
      <c r="H429" s="66"/>
      <c r="I429" s="65"/>
      <c r="J429" s="65"/>
      <c r="K429" s="65"/>
      <c r="L429" s="65"/>
      <c r="M429" s="65"/>
      <c r="N429" s="65"/>
      <c r="O429" s="65"/>
      <c r="P429" s="65"/>
      <c r="Q429" s="66"/>
      <c r="R429" s="66"/>
      <c r="S429" s="66"/>
      <c r="T429" s="66"/>
      <c r="U429" s="65"/>
      <c r="V429" s="65"/>
      <c r="W429" s="66"/>
      <c r="X429" s="65"/>
      <c r="Y429" s="65"/>
      <c r="Z429" s="65"/>
    </row>
    <row r="430" spans="1:26" ht="14.25" customHeight="1">
      <c r="A430" s="65"/>
      <c r="B430" s="65"/>
      <c r="C430" s="65"/>
      <c r="D430" s="66"/>
      <c r="E430" s="66"/>
      <c r="F430" s="66"/>
      <c r="G430" s="66"/>
      <c r="H430" s="66"/>
      <c r="I430" s="65"/>
      <c r="J430" s="65"/>
      <c r="K430" s="65"/>
      <c r="L430" s="65"/>
      <c r="M430" s="65"/>
      <c r="N430" s="65"/>
      <c r="O430" s="65"/>
      <c r="P430" s="65"/>
      <c r="Q430" s="66"/>
      <c r="R430" s="66"/>
      <c r="S430" s="66"/>
      <c r="T430" s="66"/>
      <c r="U430" s="65"/>
      <c r="V430" s="65"/>
      <c r="W430" s="66"/>
      <c r="X430" s="65"/>
      <c r="Y430" s="65"/>
      <c r="Z430" s="65"/>
    </row>
    <row r="431" spans="1:26" ht="14.25" customHeight="1">
      <c r="A431" s="65"/>
      <c r="B431" s="65"/>
      <c r="C431" s="65"/>
      <c r="D431" s="66"/>
      <c r="E431" s="66"/>
      <c r="F431" s="66"/>
      <c r="G431" s="66"/>
      <c r="H431" s="66"/>
      <c r="I431" s="65"/>
      <c r="J431" s="65"/>
      <c r="K431" s="65"/>
      <c r="L431" s="65"/>
      <c r="M431" s="65"/>
      <c r="N431" s="65"/>
      <c r="O431" s="65"/>
      <c r="P431" s="65"/>
      <c r="Q431" s="66"/>
      <c r="R431" s="66"/>
      <c r="S431" s="66"/>
      <c r="T431" s="66"/>
      <c r="U431" s="65"/>
      <c r="V431" s="65"/>
      <c r="W431" s="66"/>
      <c r="X431" s="65"/>
      <c r="Y431" s="65"/>
      <c r="Z431" s="65"/>
    </row>
    <row r="432" spans="1:26" ht="14.25" customHeight="1">
      <c r="A432" s="65"/>
      <c r="B432" s="65"/>
      <c r="C432" s="65"/>
      <c r="D432" s="66"/>
      <c r="E432" s="66"/>
      <c r="F432" s="66"/>
      <c r="G432" s="66"/>
      <c r="H432" s="66"/>
      <c r="I432" s="65"/>
      <c r="J432" s="65"/>
      <c r="K432" s="65"/>
      <c r="L432" s="65"/>
      <c r="M432" s="65"/>
      <c r="N432" s="65"/>
      <c r="O432" s="65"/>
      <c r="P432" s="65"/>
      <c r="Q432" s="66"/>
      <c r="R432" s="66"/>
      <c r="S432" s="66"/>
      <c r="T432" s="66"/>
      <c r="U432" s="65"/>
      <c r="V432" s="65"/>
      <c r="W432" s="66"/>
      <c r="X432" s="65"/>
      <c r="Y432" s="65"/>
      <c r="Z432" s="65"/>
    </row>
    <row r="433" spans="1:26" ht="14.25" customHeight="1">
      <c r="A433" s="65"/>
      <c r="B433" s="65"/>
      <c r="C433" s="65"/>
      <c r="D433" s="66"/>
      <c r="E433" s="66"/>
      <c r="F433" s="66"/>
      <c r="G433" s="66"/>
      <c r="H433" s="66"/>
      <c r="I433" s="65"/>
      <c r="J433" s="65"/>
      <c r="K433" s="65"/>
      <c r="L433" s="65"/>
      <c r="M433" s="65"/>
      <c r="N433" s="65"/>
      <c r="O433" s="65"/>
      <c r="P433" s="65"/>
      <c r="Q433" s="66"/>
      <c r="R433" s="66"/>
      <c r="S433" s="66"/>
      <c r="T433" s="66"/>
      <c r="U433" s="65"/>
      <c r="V433" s="65"/>
      <c r="W433" s="66"/>
      <c r="X433" s="65"/>
      <c r="Y433" s="65"/>
      <c r="Z433" s="65"/>
    </row>
    <row r="434" spans="1:26" ht="14.25" customHeight="1">
      <c r="A434" s="65"/>
      <c r="B434" s="65"/>
      <c r="C434" s="65"/>
      <c r="D434" s="66"/>
      <c r="E434" s="66"/>
      <c r="F434" s="66"/>
      <c r="G434" s="66"/>
      <c r="H434" s="66"/>
      <c r="I434" s="65"/>
      <c r="J434" s="65"/>
      <c r="K434" s="65"/>
      <c r="L434" s="65"/>
      <c r="M434" s="65"/>
      <c r="N434" s="65"/>
      <c r="O434" s="65"/>
      <c r="P434" s="65"/>
      <c r="Q434" s="66"/>
      <c r="R434" s="66"/>
      <c r="S434" s="66"/>
      <c r="T434" s="66"/>
      <c r="U434" s="65"/>
      <c r="V434" s="65"/>
      <c r="W434" s="66"/>
      <c r="X434" s="65"/>
      <c r="Y434" s="65"/>
      <c r="Z434" s="65"/>
    </row>
    <row r="435" spans="1:26" ht="14.25" customHeight="1">
      <c r="A435" s="65"/>
      <c r="B435" s="65"/>
      <c r="C435" s="65"/>
      <c r="D435" s="66"/>
      <c r="E435" s="66"/>
      <c r="F435" s="66"/>
      <c r="G435" s="66"/>
      <c r="H435" s="66"/>
      <c r="I435" s="65"/>
      <c r="J435" s="65"/>
      <c r="K435" s="65"/>
      <c r="L435" s="65"/>
      <c r="M435" s="65"/>
      <c r="N435" s="65"/>
      <c r="O435" s="65"/>
      <c r="P435" s="65"/>
      <c r="Q435" s="66"/>
      <c r="R435" s="66"/>
      <c r="S435" s="66"/>
      <c r="T435" s="66"/>
      <c r="U435" s="65"/>
      <c r="V435" s="65"/>
      <c r="W435" s="66"/>
      <c r="X435" s="65"/>
      <c r="Y435" s="65"/>
      <c r="Z435" s="65"/>
    </row>
    <row r="436" spans="1:26" ht="14.25" customHeight="1">
      <c r="A436" s="65"/>
      <c r="B436" s="65"/>
      <c r="C436" s="65"/>
      <c r="D436" s="66"/>
      <c r="E436" s="66"/>
      <c r="F436" s="66"/>
      <c r="G436" s="66"/>
      <c r="H436" s="66"/>
      <c r="I436" s="65"/>
      <c r="J436" s="65"/>
      <c r="K436" s="65"/>
      <c r="L436" s="65"/>
      <c r="M436" s="65"/>
      <c r="N436" s="65"/>
      <c r="O436" s="65"/>
      <c r="P436" s="65"/>
      <c r="Q436" s="66"/>
      <c r="R436" s="66"/>
      <c r="S436" s="66"/>
      <c r="T436" s="66"/>
      <c r="U436" s="65"/>
      <c r="V436" s="65"/>
      <c r="W436" s="66"/>
      <c r="X436" s="65"/>
      <c r="Y436" s="65"/>
      <c r="Z436" s="65"/>
    </row>
    <row r="437" spans="1:26" ht="14.25" customHeight="1">
      <c r="A437" s="65"/>
      <c r="B437" s="65"/>
      <c r="C437" s="65"/>
      <c r="D437" s="66"/>
      <c r="E437" s="66"/>
      <c r="F437" s="66"/>
      <c r="G437" s="66"/>
      <c r="H437" s="66"/>
      <c r="I437" s="65"/>
      <c r="J437" s="65"/>
      <c r="K437" s="65"/>
      <c r="L437" s="65"/>
      <c r="M437" s="65"/>
      <c r="N437" s="65"/>
      <c r="O437" s="65"/>
      <c r="P437" s="65"/>
      <c r="Q437" s="66"/>
      <c r="R437" s="66"/>
      <c r="S437" s="66"/>
      <c r="T437" s="66"/>
      <c r="U437" s="65"/>
      <c r="V437" s="65"/>
      <c r="W437" s="66"/>
      <c r="X437" s="65"/>
      <c r="Y437" s="65"/>
      <c r="Z437" s="65"/>
    </row>
    <row r="438" spans="1:26" ht="14.25" customHeight="1">
      <c r="A438" s="65"/>
      <c r="B438" s="65"/>
      <c r="C438" s="65"/>
      <c r="D438" s="66"/>
      <c r="E438" s="66"/>
      <c r="F438" s="66"/>
      <c r="G438" s="66"/>
      <c r="H438" s="66"/>
      <c r="I438" s="65"/>
      <c r="J438" s="65"/>
      <c r="K438" s="65"/>
      <c r="L438" s="65"/>
      <c r="M438" s="65"/>
      <c r="N438" s="65"/>
      <c r="O438" s="65"/>
      <c r="P438" s="65"/>
      <c r="Q438" s="66"/>
      <c r="R438" s="66"/>
      <c r="S438" s="66"/>
      <c r="T438" s="66"/>
      <c r="U438" s="65"/>
      <c r="V438" s="65"/>
      <c r="W438" s="66"/>
      <c r="X438" s="65"/>
      <c r="Y438" s="65"/>
      <c r="Z438" s="65"/>
    </row>
    <row r="439" spans="1:26" ht="14.25" customHeight="1">
      <c r="A439" s="65"/>
      <c r="B439" s="65"/>
      <c r="C439" s="65"/>
      <c r="D439" s="66"/>
      <c r="E439" s="66"/>
      <c r="F439" s="66"/>
      <c r="G439" s="66"/>
      <c r="H439" s="66"/>
      <c r="I439" s="65"/>
      <c r="J439" s="65"/>
      <c r="K439" s="65"/>
      <c r="L439" s="65"/>
      <c r="M439" s="65"/>
      <c r="N439" s="65"/>
      <c r="O439" s="65"/>
      <c r="P439" s="65"/>
      <c r="Q439" s="66"/>
      <c r="R439" s="66"/>
      <c r="S439" s="66"/>
      <c r="T439" s="66"/>
      <c r="U439" s="65"/>
      <c r="V439" s="65"/>
      <c r="W439" s="66"/>
      <c r="X439" s="65"/>
      <c r="Y439" s="65"/>
      <c r="Z439" s="65"/>
    </row>
    <row r="440" spans="1:26" ht="14.25" customHeight="1">
      <c r="A440" s="65"/>
      <c r="B440" s="65"/>
      <c r="C440" s="65"/>
      <c r="D440" s="66"/>
      <c r="E440" s="66"/>
      <c r="F440" s="66"/>
      <c r="G440" s="66"/>
      <c r="H440" s="66"/>
      <c r="I440" s="65"/>
      <c r="J440" s="65"/>
      <c r="K440" s="65"/>
      <c r="L440" s="65"/>
      <c r="M440" s="65"/>
      <c r="N440" s="65"/>
      <c r="O440" s="65"/>
      <c r="P440" s="65"/>
      <c r="Q440" s="66"/>
      <c r="R440" s="66"/>
      <c r="S440" s="66"/>
      <c r="T440" s="66"/>
      <c r="U440" s="65"/>
      <c r="V440" s="65"/>
      <c r="W440" s="66"/>
      <c r="X440" s="65"/>
      <c r="Y440" s="65"/>
      <c r="Z440" s="65"/>
    </row>
    <row r="441" spans="1:26" ht="14.25" customHeight="1">
      <c r="A441" s="65"/>
      <c r="B441" s="65"/>
      <c r="C441" s="65"/>
      <c r="D441" s="66"/>
      <c r="E441" s="66"/>
      <c r="F441" s="66"/>
      <c r="G441" s="66"/>
      <c r="H441" s="66"/>
      <c r="I441" s="65"/>
      <c r="J441" s="65"/>
      <c r="K441" s="65"/>
      <c r="L441" s="65"/>
      <c r="M441" s="65"/>
      <c r="N441" s="65"/>
      <c r="O441" s="65"/>
      <c r="P441" s="65"/>
      <c r="Q441" s="66"/>
      <c r="R441" s="66"/>
      <c r="S441" s="66"/>
      <c r="T441" s="66"/>
      <c r="U441" s="65"/>
      <c r="V441" s="65"/>
      <c r="W441" s="66"/>
      <c r="X441" s="65"/>
      <c r="Y441" s="65"/>
      <c r="Z441" s="65"/>
    </row>
    <row r="442" spans="1:26" ht="14.25" customHeight="1">
      <c r="A442" s="65"/>
      <c r="B442" s="65"/>
      <c r="C442" s="65"/>
      <c r="D442" s="66"/>
      <c r="E442" s="66"/>
      <c r="F442" s="66"/>
      <c r="G442" s="66"/>
      <c r="H442" s="66"/>
      <c r="I442" s="65"/>
      <c r="J442" s="65"/>
      <c r="K442" s="65"/>
      <c r="L442" s="65"/>
      <c r="M442" s="65"/>
      <c r="N442" s="65"/>
      <c r="O442" s="65"/>
      <c r="P442" s="65"/>
      <c r="Q442" s="66"/>
      <c r="R442" s="66"/>
      <c r="S442" s="66"/>
      <c r="T442" s="66"/>
      <c r="U442" s="65"/>
      <c r="V442" s="65"/>
      <c r="W442" s="66"/>
      <c r="X442" s="65"/>
      <c r="Y442" s="65"/>
      <c r="Z442" s="65"/>
    </row>
    <row r="443" spans="1:26" ht="14.25" customHeight="1">
      <c r="A443" s="65"/>
      <c r="B443" s="65"/>
      <c r="C443" s="65"/>
      <c r="D443" s="66"/>
      <c r="E443" s="66"/>
      <c r="F443" s="66"/>
      <c r="G443" s="66"/>
      <c r="H443" s="66"/>
      <c r="I443" s="65"/>
      <c r="J443" s="65"/>
      <c r="K443" s="65"/>
      <c r="L443" s="65"/>
      <c r="M443" s="65"/>
      <c r="N443" s="65"/>
      <c r="O443" s="65"/>
      <c r="P443" s="65"/>
      <c r="Q443" s="66"/>
      <c r="R443" s="66"/>
      <c r="S443" s="66"/>
      <c r="T443" s="66"/>
      <c r="U443" s="65"/>
      <c r="V443" s="65"/>
      <c r="W443" s="66"/>
      <c r="X443" s="65"/>
      <c r="Y443" s="65"/>
      <c r="Z443" s="65"/>
    </row>
    <row r="444" spans="1:26" ht="14.25" customHeight="1">
      <c r="A444" s="65"/>
      <c r="B444" s="65"/>
      <c r="C444" s="65"/>
      <c r="D444" s="66"/>
      <c r="E444" s="66"/>
      <c r="F444" s="66"/>
      <c r="G444" s="66"/>
      <c r="H444" s="66"/>
      <c r="I444" s="65"/>
      <c r="J444" s="65"/>
      <c r="K444" s="65"/>
      <c r="L444" s="65"/>
      <c r="M444" s="65"/>
      <c r="N444" s="65"/>
      <c r="O444" s="65"/>
      <c r="P444" s="65"/>
      <c r="Q444" s="66"/>
      <c r="R444" s="66"/>
      <c r="S444" s="66"/>
      <c r="T444" s="66"/>
      <c r="U444" s="65"/>
      <c r="V444" s="65"/>
      <c r="W444" s="66"/>
      <c r="X444" s="65"/>
      <c r="Y444" s="65"/>
      <c r="Z444" s="65"/>
    </row>
    <row r="445" spans="1:26" ht="14.25" customHeight="1">
      <c r="A445" s="65"/>
      <c r="B445" s="65"/>
      <c r="C445" s="65"/>
      <c r="D445" s="66"/>
      <c r="E445" s="66"/>
      <c r="F445" s="66"/>
      <c r="G445" s="66"/>
      <c r="H445" s="66"/>
      <c r="I445" s="65"/>
      <c r="J445" s="65"/>
      <c r="K445" s="65"/>
      <c r="L445" s="65"/>
      <c r="M445" s="65"/>
      <c r="N445" s="65"/>
      <c r="O445" s="65"/>
      <c r="P445" s="65"/>
      <c r="Q445" s="66"/>
      <c r="R445" s="66"/>
      <c r="S445" s="66"/>
      <c r="T445" s="66"/>
      <c r="U445" s="65"/>
      <c r="V445" s="65"/>
      <c r="W445" s="66"/>
      <c r="X445" s="65"/>
      <c r="Y445" s="65"/>
      <c r="Z445" s="65"/>
    </row>
    <row r="446" spans="1:26" ht="14.25" customHeight="1">
      <c r="A446" s="65"/>
      <c r="B446" s="65"/>
      <c r="C446" s="65"/>
      <c r="D446" s="66"/>
      <c r="E446" s="66"/>
      <c r="F446" s="66"/>
      <c r="G446" s="66"/>
      <c r="H446" s="66"/>
      <c r="I446" s="65"/>
      <c r="J446" s="65"/>
      <c r="K446" s="65"/>
      <c r="L446" s="65"/>
      <c r="M446" s="65"/>
      <c r="N446" s="65"/>
      <c r="O446" s="65"/>
      <c r="P446" s="65"/>
      <c r="Q446" s="66"/>
      <c r="R446" s="66"/>
      <c r="S446" s="66"/>
      <c r="T446" s="66"/>
      <c r="U446" s="65"/>
      <c r="V446" s="65"/>
      <c r="W446" s="66"/>
      <c r="X446" s="65"/>
      <c r="Y446" s="65"/>
      <c r="Z446" s="65"/>
    </row>
    <row r="447" spans="1:26" ht="14.25" customHeight="1">
      <c r="A447" s="65"/>
      <c r="B447" s="65"/>
      <c r="C447" s="65"/>
      <c r="D447" s="66"/>
      <c r="E447" s="66"/>
      <c r="F447" s="66"/>
      <c r="G447" s="66"/>
      <c r="H447" s="66"/>
      <c r="I447" s="65"/>
      <c r="J447" s="65"/>
      <c r="K447" s="65"/>
      <c r="L447" s="65"/>
      <c r="M447" s="65"/>
      <c r="N447" s="65"/>
      <c r="O447" s="65"/>
      <c r="P447" s="65"/>
      <c r="Q447" s="66"/>
      <c r="R447" s="66"/>
      <c r="S447" s="66"/>
      <c r="T447" s="66"/>
      <c r="U447" s="65"/>
      <c r="V447" s="65"/>
      <c r="W447" s="66"/>
      <c r="X447" s="65"/>
      <c r="Y447" s="65"/>
      <c r="Z447" s="65"/>
    </row>
    <row r="448" spans="1:26" ht="14.25" customHeight="1">
      <c r="A448" s="65"/>
      <c r="B448" s="65"/>
      <c r="C448" s="65"/>
      <c r="D448" s="66"/>
      <c r="E448" s="66"/>
      <c r="F448" s="66"/>
      <c r="G448" s="66"/>
      <c r="H448" s="66"/>
      <c r="I448" s="65"/>
      <c r="J448" s="65"/>
      <c r="K448" s="65"/>
      <c r="L448" s="65"/>
      <c r="M448" s="65"/>
      <c r="N448" s="65"/>
      <c r="O448" s="65"/>
      <c r="P448" s="65"/>
      <c r="Q448" s="66"/>
      <c r="R448" s="66"/>
      <c r="S448" s="66"/>
      <c r="T448" s="66"/>
      <c r="U448" s="65"/>
      <c r="V448" s="65"/>
      <c r="W448" s="66"/>
      <c r="X448" s="65"/>
      <c r="Y448" s="65"/>
      <c r="Z448" s="65"/>
    </row>
    <row r="449" spans="1:26" ht="14.25" customHeight="1">
      <c r="A449" s="65"/>
      <c r="B449" s="65"/>
      <c r="C449" s="65"/>
      <c r="D449" s="66"/>
      <c r="E449" s="66"/>
      <c r="F449" s="66"/>
      <c r="G449" s="66"/>
      <c r="H449" s="66"/>
      <c r="I449" s="65"/>
      <c r="J449" s="65"/>
      <c r="K449" s="65"/>
      <c r="L449" s="65"/>
      <c r="M449" s="65"/>
      <c r="N449" s="65"/>
      <c r="O449" s="65"/>
      <c r="P449" s="65"/>
      <c r="Q449" s="66"/>
      <c r="R449" s="66"/>
      <c r="S449" s="66"/>
      <c r="T449" s="66"/>
      <c r="U449" s="65"/>
      <c r="V449" s="65"/>
      <c r="W449" s="66"/>
      <c r="X449" s="65"/>
      <c r="Y449" s="65"/>
      <c r="Z449" s="65"/>
    </row>
    <row r="450" spans="1:26" ht="14.25" customHeight="1">
      <c r="A450" s="65"/>
      <c r="B450" s="65"/>
      <c r="C450" s="65"/>
      <c r="D450" s="66"/>
      <c r="E450" s="66"/>
      <c r="F450" s="66"/>
      <c r="G450" s="66"/>
      <c r="H450" s="66"/>
      <c r="I450" s="65"/>
      <c r="J450" s="65"/>
      <c r="K450" s="65"/>
      <c r="L450" s="65"/>
      <c r="M450" s="65"/>
      <c r="N450" s="65"/>
      <c r="O450" s="65"/>
      <c r="P450" s="65"/>
      <c r="Q450" s="66"/>
      <c r="R450" s="66"/>
      <c r="S450" s="66"/>
      <c r="T450" s="66"/>
      <c r="U450" s="65"/>
      <c r="V450" s="65"/>
      <c r="W450" s="66"/>
      <c r="X450" s="65"/>
      <c r="Y450" s="65"/>
      <c r="Z450" s="65"/>
    </row>
    <row r="451" spans="1:26" ht="14.25" customHeight="1">
      <c r="A451" s="65"/>
      <c r="B451" s="65"/>
      <c r="C451" s="65"/>
      <c r="D451" s="66"/>
      <c r="E451" s="66"/>
      <c r="F451" s="66"/>
      <c r="G451" s="66"/>
      <c r="H451" s="66"/>
      <c r="I451" s="65"/>
      <c r="J451" s="65"/>
      <c r="K451" s="65"/>
      <c r="L451" s="65"/>
      <c r="M451" s="65"/>
      <c r="N451" s="65"/>
      <c r="O451" s="65"/>
      <c r="P451" s="65"/>
      <c r="Q451" s="66"/>
      <c r="R451" s="66"/>
      <c r="S451" s="66"/>
      <c r="T451" s="66"/>
      <c r="U451" s="65"/>
      <c r="V451" s="65"/>
      <c r="W451" s="66"/>
      <c r="X451" s="65"/>
      <c r="Y451" s="65"/>
      <c r="Z451" s="65"/>
    </row>
    <row r="452" spans="1:26" ht="14.25" customHeight="1">
      <c r="A452" s="65"/>
      <c r="B452" s="65"/>
      <c r="C452" s="65"/>
      <c r="D452" s="66"/>
      <c r="E452" s="66"/>
      <c r="F452" s="66"/>
      <c r="G452" s="66"/>
      <c r="H452" s="66"/>
      <c r="I452" s="65"/>
      <c r="J452" s="65"/>
      <c r="K452" s="65"/>
      <c r="L452" s="65"/>
      <c r="M452" s="65"/>
      <c r="N452" s="65"/>
      <c r="O452" s="65"/>
      <c r="P452" s="65"/>
      <c r="Q452" s="66"/>
      <c r="R452" s="66"/>
      <c r="S452" s="66"/>
      <c r="T452" s="66"/>
      <c r="U452" s="65"/>
      <c r="V452" s="65"/>
      <c r="W452" s="66"/>
      <c r="X452" s="65"/>
      <c r="Y452" s="65"/>
      <c r="Z452" s="65"/>
    </row>
    <row r="453" spans="1:26" ht="14.25" customHeight="1">
      <c r="A453" s="65"/>
      <c r="B453" s="65"/>
      <c r="C453" s="65"/>
      <c r="D453" s="66"/>
      <c r="E453" s="66"/>
      <c r="F453" s="66"/>
      <c r="G453" s="66"/>
      <c r="H453" s="66"/>
      <c r="I453" s="65"/>
      <c r="J453" s="65"/>
      <c r="K453" s="65"/>
      <c r="L453" s="65"/>
      <c r="M453" s="65"/>
      <c r="N453" s="65"/>
      <c r="O453" s="65"/>
      <c r="P453" s="65"/>
      <c r="Q453" s="66"/>
      <c r="R453" s="66"/>
      <c r="S453" s="66"/>
      <c r="T453" s="66"/>
      <c r="U453" s="65"/>
      <c r="V453" s="65"/>
      <c r="W453" s="66"/>
      <c r="X453" s="65"/>
      <c r="Y453" s="65"/>
      <c r="Z453" s="65"/>
    </row>
    <row r="454" spans="1:26" ht="14.25" customHeight="1">
      <c r="A454" s="65"/>
      <c r="B454" s="65"/>
      <c r="C454" s="65"/>
      <c r="D454" s="66"/>
      <c r="E454" s="66"/>
      <c r="F454" s="66"/>
      <c r="G454" s="66"/>
      <c r="H454" s="66"/>
      <c r="I454" s="65"/>
      <c r="J454" s="65"/>
      <c r="K454" s="65"/>
      <c r="L454" s="65"/>
      <c r="M454" s="65"/>
      <c r="N454" s="65"/>
      <c r="O454" s="65"/>
      <c r="P454" s="65"/>
      <c r="Q454" s="66"/>
      <c r="R454" s="66"/>
      <c r="S454" s="66"/>
      <c r="T454" s="66"/>
      <c r="U454" s="65"/>
      <c r="V454" s="65"/>
      <c r="W454" s="66"/>
      <c r="X454" s="65"/>
      <c r="Y454" s="65"/>
      <c r="Z454" s="65"/>
    </row>
    <row r="455" spans="1:26" ht="14.25" customHeight="1">
      <c r="A455" s="65"/>
      <c r="B455" s="65"/>
      <c r="C455" s="65"/>
      <c r="D455" s="66"/>
      <c r="E455" s="66"/>
      <c r="F455" s="66"/>
      <c r="G455" s="66"/>
      <c r="H455" s="66"/>
      <c r="I455" s="65"/>
      <c r="J455" s="65"/>
      <c r="K455" s="65"/>
      <c r="L455" s="65"/>
      <c r="M455" s="65"/>
      <c r="N455" s="65"/>
      <c r="O455" s="65"/>
      <c r="P455" s="65"/>
      <c r="Q455" s="66"/>
      <c r="R455" s="66"/>
      <c r="S455" s="66"/>
      <c r="T455" s="66"/>
      <c r="U455" s="65"/>
      <c r="V455" s="65"/>
      <c r="W455" s="66"/>
      <c r="X455" s="65"/>
      <c r="Y455" s="65"/>
      <c r="Z455" s="65"/>
    </row>
    <row r="456" spans="1:26" ht="14.25" customHeight="1">
      <c r="A456" s="65"/>
      <c r="B456" s="65"/>
      <c r="C456" s="65"/>
      <c r="D456" s="66"/>
      <c r="E456" s="66"/>
      <c r="F456" s="66"/>
      <c r="G456" s="66"/>
      <c r="H456" s="66"/>
      <c r="I456" s="65"/>
      <c r="J456" s="65"/>
      <c r="K456" s="65"/>
      <c r="L456" s="65"/>
      <c r="M456" s="65"/>
      <c r="N456" s="65"/>
      <c r="O456" s="65"/>
      <c r="P456" s="65"/>
      <c r="Q456" s="66"/>
      <c r="R456" s="66"/>
      <c r="S456" s="66"/>
      <c r="T456" s="66"/>
      <c r="U456" s="65"/>
      <c r="V456" s="65"/>
      <c r="W456" s="66"/>
      <c r="X456" s="65"/>
      <c r="Y456" s="65"/>
      <c r="Z456" s="65"/>
    </row>
    <row r="457" spans="1:26" ht="14.25" customHeight="1">
      <c r="A457" s="65"/>
      <c r="B457" s="65"/>
      <c r="C457" s="65"/>
      <c r="D457" s="66"/>
      <c r="E457" s="66"/>
      <c r="F457" s="66"/>
      <c r="G457" s="66"/>
      <c r="H457" s="66"/>
      <c r="I457" s="65"/>
      <c r="J457" s="65"/>
      <c r="K457" s="65"/>
      <c r="L457" s="65"/>
      <c r="M457" s="65"/>
      <c r="N457" s="65"/>
      <c r="O457" s="65"/>
      <c r="P457" s="65"/>
      <c r="Q457" s="66"/>
      <c r="R457" s="66"/>
      <c r="S457" s="66"/>
      <c r="T457" s="66"/>
      <c r="U457" s="65"/>
      <c r="V457" s="65"/>
      <c r="W457" s="66"/>
      <c r="X457" s="65"/>
      <c r="Y457" s="65"/>
      <c r="Z457" s="65"/>
    </row>
    <row r="458" spans="1:26" ht="14.25" customHeight="1">
      <c r="A458" s="65"/>
      <c r="B458" s="65"/>
      <c r="C458" s="65"/>
      <c r="D458" s="66"/>
      <c r="E458" s="66"/>
      <c r="F458" s="66"/>
      <c r="G458" s="66"/>
      <c r="H458" s="66"/>
      <c r="I458" s="65"/>
      <c r="J458" s="65"/>
      <c r="K458" s="65"/>
      <c r="L458" s="65"/>
      <c r="M458" s="65"/>
      <c r="N458" s="65"/>
      <c r="O458" s="65"/>
      <c r="P458" s="65"/>
      <c r="Q458" s="66"/>
      <c r="R458" s="66"/>
      <c r="S458" s="66"/>
      <c r="T458" s="66"/>
      <c r="U458" s="65"/>
      <c r="V458" s="65"/>
      <c r="W458" s="66"/>
      <c r="X458" s="65"/>
      <c r="Y458" s="65"/>
      <c r="Z458" s="65"/>
    </row>
    <row r="459" spans="1:26" ht="14.25" customHeight="1">
      <c r="A459" s="65"/>
      <c r="B459" s="65"/>
      <c r="C459" s="65"/>
      <c r="D459" s="66"/>
      <c r="E459" s="66"/>
      <c r="F459" s="66"/>
      <c r="G459" s="66"/>
      <c r="H459" s="66"/>
      <c r="I459" s="65"/>
      <c r="J459" s="65"/>
      <c r="K459" s="65"/>
      <c r="L459" s="65"/>
      <c r="M459" s="65"/>
      <c r="N459" s="65"/>
      <c r="O459" s="65"/>
      <c r="P459" s="65"/>
      <c r="Q459" s="66"/>
      <c r="R459" s="66"/>
      <c r="S459" s="66"/>
      <c r="T459" s="66"/>
      <c r="U459" s="65"/>
      <c r="V459" s="65"/>
      <c r="W459" s="66"/>
      <c r="X459" s="65"/>
      <c r="Y459" s="65"/>
      <c r="Z459" s="65"/>
    </row>
    <row r="460" spans="1:26" ht="14.25" customHeight="1">
      <c r="A460" s="65"/>
      <c r="B460" s="65"/>
      <c r="C460" s="65"/>
      <c r="D460" s="66"/>
      <c r="E460" s="66"/>
      <c r="F460" s="66"/>
      <c r="G460" s="66"/>
      <c r="H460" s="66"/>
      <c r="I460" s="65"/>
      <c r="J460" s="65"/>
      <c r="K460" s="65"/>
      <c r="L460" s="65"/>
      <c r="M460" s="65"/>
      <c r="N460" s="65"/>
      <c r="O460" s="65"/>
      <c r="P460" s="65"/>
      <c r="Q460" s="66"/>
      <c r="R460" s="66"/>
      <c r="S460" s="66"/>
      <c r="T460" s="66"/>
      <c r="U460" s="65"/>
      <c r="V460" s="65"/>
      <c r="W460" s="66"/>
      <c r="X460" s="65"/>
      <c r="Y460" s="65"/>
      <c r="Z460" s="65"/>
    </row>
    <row r="461" spans="1:26" ht="14.25" customHeight="1">
      <c r="A461" s="65"/>
      <c r="B461" s="65"/>
      <c r="C461" s="65"/>
      <c r="D461" s="66"/>
      <c r="E461" s="66"/>
      <c r="F461" s="66"/>
      <c r="G461" s="66"/>
      <c r="H461" s="66"/>
      <c r="I461" s="65"/>
      <c r="J461" s="65"/>
      <c r="K461" s="65"/>
      <c r="L461" s="65"/>
      <c r="M461" s="65"/>
      <c r="N461" s="65"/>
      <c r="O461" s="65"/>
      <c r="P461" s="65"/>
      <c r="Q461" s="66"/>
      <c r="R461" s="66"/>
      <c r="S461" s="66"/>
      <c r="T461" s="66"/>
      <c r="U461" s="65"/>
      <c r="V461" s="65"/>
      <c r="W461" s="66"/>
      <c r="X461" s="65"/>
      <c r="Y461" s="65"/>
      <c r="Z461" s="65"/>
    </row>
    <row r="462" spans="1:26" ht="14.25" customHeight="1">
      <c r="A462" s="65"/>
      <c r="B462" s="65"/>
      <c r="C462" s="65"/>
      <c r="D462" s="66"/>
      <c r="E462" s="66"/>
      <c r="F462" s="66"/>
      <c r="G462" s="66"/>
      <c r="H462" s="66"/>
      <c r="I462" s="65"/>
      <c r="J462" s="65"/>
      <c r="K462" s="65"/>
      <c r="L462" s="65"/>
      <c r="M462" s="65"/>
      <c r="N462" s="65"/>
      <c r="O462" s="65"/>
      <c r="P462" s="65"/>
      <c r="Q462" s="66"/>
      <c r="R462" s="66"/>
      <c r="S462" s="66"/>
      <c r="T462" s="66"/>
      <c r="U462" s="65"/>
      <c r="V462" s="65"/>
      <c r="W462" s="66"/>
      <c r="X462" s="65"/>
      <c r="Y462" s="65"/>
      <c r="Z462" s="65"/>
    </row>
    <row r="463" spans="1:26" ht="14.25" customHeight="1">
      <c r="A463" s="65"/>
      <c r="B463" s="65"/>
      <c r="C463" s="65"/>
      <c r="D463" s="66"/>
      <c r="E463" s="66"/>
      <c r="F463" s="66"/>
      <c r="G463" s="66"/>
      <c r="H463" s="66"/>
      <c r="I463" s="65"/>
      <c r="J463" s="65"/>
      <c r="K463" s="65"/>
      <c r="L463" s="65"/>
      <c r="M463" s="65"/>
      <c r="N463" s="65"/>
      <c r="O463" s="65"/>
      <c r="P463" s="65"/>
      <c r="Q463" s="66"/>
      <c r="R463" s="66"/>
      <c r="S463" s="66"/>
      <c r="T463" s="66"/>
      <c r="U463" s="65"/>
      <c r="V463" s="65"/>
      <c r="W463" s="66"/>
      <c r="X463" s="65"/>
      <c r="Y463" s="65"/>
      <c r="Z463" s="65"/>
    </row>
    <row r="464" spans="1:26" ht="14.25" customHeight="1">
      <c r="A464" s="65"/>
      <c r="B464" s="65"/>
      <c r="C464" s="65"/>
      <c r="D464" s="66"/>
      <c r="E464" s="66"/>
      <c r="F464" s="66"/>
      <c r="G464" s="66"/>
      <c r="H464" s="66"/>
      <c r="I464" s="65"/>
      <c r="J464" s="65"/>
      <c r="K464" s="65"/>
      <c r="L464" s="65"/>
      <c r="M464" s="65"/>
      <c r="N464" s="65"/>
      <c r="O464" s="65"/>
      <c r="P464" s="65"/>
      <c r="Q464" s="66"/>
      <c r="R464" s="66"/>
      <c r="S464" s="66"/>
      <c r="T464" s="66"/>
      <c r="U464" s="65"/>
      <c r="V464" s="65"/>
      <c r="W464" s="66"/>
      <c r="X464" s="65"/>
      <c r="Y464" s="65"/>
      <c r="Z464" s="65"/>
    </row>
    <row r="465" spans="1:26" ht="14.25" customHeight="1">
      <c r="A465" s="65"/>
      <c r="B465" s="65"/>
      <c r="C465" s="65"/>
      <c r="D465" s="66"/>
      <c r="E465" s="66"/>
      <c r="F465" s="66"/>
      <c r="G465" s="66"/>
      <c r="H465" s="66"/>
      <c r="I465" s="65"/>
      <c r="J465" s="65"/>
      <c r="K465" s="65"/>
      <c r="L465" s="65"/>
      <c r="M465" s="65"/>
      <c r="N465" s="65"/>
      <c r="O465" s="65"/>
      <c r="P465" s="65"/>
      <c r="Q465" s="66"/>
      <c r="R465" s="66"/>
      <c r="S465" s="66"/>
      <c r="T465" s="66"/>
      <c r="U465" s="65"/>
      <c r="V465" s="65"/>
      <c r="W465" s="66"/>
      <c r="X465" s="65"/>
      <c r="Y465" s="65"/>
      <c r="Z465" s="65"/>
    </row>
    <row r="466" spans="1:26" ht="14.25" customHeight="1">
      <c r="A466" s="65"/>
      <c r="B466" s="65"/>
      <c r="C466" s="65"/>
      <c r="D466" s="66"/>
      <c r="E466" s="66"/>
      <c r="F466" s="66"/>
      <c r="G466" s="66"/>
      <c r="H466" s="66"/>
      <c r="I466" s="65"/>
      <c r="J466" s="65"/>
      <c r="K466" s="65"/>
      <c r="L466" s="65"/>
      <c r="M466" s="65"/>
      <c r="N466" s="65"/>
      <c r="O466" s="65"/>
      <c r="P466" s="65"/>
      <c r="Q466" s="66"/>
      <c r="R466" s="66"/>
      <c r="S466" s="66"/>
      <c r="T466" s="66"/>
      <c r="U466" s="65"/>
      <c r="V466" s="65"/>
      <c r="W466" s="66"/>
      <c r="X466" s="65"/>
      <c r="Y466" s="65"/>
      <c r="Z466" s="65"/>
    </row>
    <row r="467" spans="1:26" ht="14.25" customHeight="1">
      <c r="A467" s="65"/>
      <c r="B467" s="65"/>
      <c r="C467" s="65"/>
      <c r="D467" s="66"/>
      <c r="E467" s="66"/>
      <c r="F467" s="66"/>
      <c r="G467" s="66"/>
      <c r="H467" s="66"/>
      <c r="I467" s="65"/>
      <c r="J467" s="65"/>
      <c r="K467" s="65"/>
      <c r="L467" s="65"/>
      <c r="M467" s="65"/>
      <c r="N467" s="65"/>
      <c r="O467" s="65"/>
      <c r="P467" s="65"/>
      <c r="Q467" s="66"/>
      <c r="R467" s="66"/>
      <c r="S467" s="66"/>
      <c r="T467" s="66"/>
      <c r="U467" s="65"/>
      <c r="V467" s="65"/>
      <c r="W467" s="66"/>
      <c r="X467" s="65"/>
      <c r="Y467" s="65"/>
      <c r="Z467" s="65"/>
    </row>
    <row r="468" spans="1:26" ht="14.25" customHeight="1">
      <c r="A468" s="65"/>
      <c r="B468" s="65"/>
      <c r="C468" s="65"/>
      <c r="D468" s="66"/>
      <c r="E468" s="66"/>
      <c r="F468" s="66"/>
      <c r="G468" s="66"/>
      <c r="H468" s="66"/>
      <c r="I468" s="65"/>
      <c r="J468" s="65"/>
      <c r="K468" s="65"/>
      <c r="L468" s="65"/>
      <c r="M468" s="65"/>
      <c r="N468" s="65"/>
      <c r="O468" s="65"/>
      <c r="P468" s="65"/>
      <c r="Q468" s="66"/>
      <c r="R468" s="66"/>
      <c r="S468" s="66"/>
      <c r="T468" s="66"/>
      <c r="U468" s="65"/>
      <c r="V468" s="65"/>
      <c r="W468" s="66"/>
      <c r="X468" s="65"/>
      <c r="Y468" s="65"/>
      <c r="Z468" s="65"/>
    </row>
    <row r="469" spans="1:26" ht="14.25" customHeight="1">
      <c r="A469" s="65"/>
      <c r="B469" s="65"/>
      <c r="C469" s="65"/>
      <c r="D469" s="66"/>
      <c r="E469" s="66"/>
      <c r="F469" s="66"/>
      <c r="G469" s="66"/>
      <c r="H469" s="66"/>
      <c r="I469" s="65"/>
      <c r="J469" s="65"/>
      <c r="K469" s="65"/>
      <c r="L469" s="65"/>
      <c r="M469" s="65"/>
      <c r="N469" s="65"/>
      <c r="O469" s="65"/>
      <c r="P469" s="65"/>
      <c r="Q469" s="66"/>
      <c r="R469" s="66"/>
      <c r="S469" s="66"/>
      <c r="T469" s="66"/>
      <c r="U469" s="65"/>
      <c r="V469" s="65"/>
      <c r="W469" s="66"/>
      <c r="X469" s="65"/>
      <c r="Y469" s="65"/>
      <c r="Z469" s="65"/>
    </row>
    <row r="470" spans="1:26" ht="14.25" customHeight="1">
      <c r="A470" s="65"/>
      <c r="B470" s="65"/>
      <c r="C470" s="65"/>
      <c r="D470" s="66"/>
      <c r="E470" s="66"/>
      <c r="F470" s="66"/>
      <c r="G470" s="66"/>
      <c r="H470" s="66"/>
      <c r="I470" s="65"/>
      <c r="J470" s="65"/>
      <c r="K470" s="65"/>
      <c r="L470" s="65"/>
      <c r="M470" s="65"/>
      <c r="N470" s="65"/>
      <c r="O470" s="65"/>
      <c r="P470" s="65"/>
      <c r="Q470" s="66"/>
      <c r="R470" s="66"/>
      <c r="S470" s="66"/>
      <c r="T470" s="66"/>
      <c r="U470" s="65"/>
      <c r="V470" s="65"/>
      <c r="W470" s="66"/>
      <c r="X470" s="65"/>
      <c r="Y470" s="65"/>
      <c r="Z470" s="65"/>
    </row>
    <row r="471" spans="1:26" ht="14.25" customHeight="1">
      <c r="A471" s="65"/>
      <c r="B471" s="65"/>
      <c r="C471" s="65"/>
      <c r="D471" s="66"/>
      <c r="E471" s="66"/>
      <c r="F471" s="66"/>
      <c r="G471" s="66"/>
      <c r="H471" s="66"/>
      <c r="I471" s="65"/>
      <c r="J471" s="65"/>
      <c r="K471" s="65"/>
      <c r="L471" s="65"/>
      <c r="M471" s="65"/>
      <c r="N471" s="65"/>
      <c r="O471" s="65"/>
      <c r="P471" s="65"/>
      <c r="Q471" s="66"/>
      <c r="R471" s="66"/>
      <c r="S471" s="66"/>
      <c r="T471" s="66"/>
      <c r="U471" s="65"/>
      <c r="V471" s="65"/>
      <c r="W471" s="66"/>
      <c r="X471" s="65"/>
      <c r="Y471" s="65"/>
      <c r="Z471" s="65"/>
    </row>
    <row r="472" spans="1:26" ht="14.25" customHeight="1">
      <c r="A472" s="65"/>
      <c r="B472" s="65"/>
      <c r="C472" s="65"/>
      <c r="D472" s="66"/>
      <c r="E472" s="66"/>
      <c r="F472" s="66"/>
      <c r="G472" s="66"/>
      <c r="H472" s="66"/>
      <c r="I472" s="65"/>
      <c r="J472" s="65"/>
      <c r="K472" s="65"/>
      <c r="L472" s="65"/>
      <c r="M472" s="65"/>
      <c r="N472" s="65"/>
      <c r="O472" s="65"/>
      <c r="P472" s="65"/>
      <c r="Q472" s="66"/>
      <c r="R472" s="66"/>
      <c r="S472" s="66"/>
      <c r="T472" s="66"/>
      <c r="U472" s="65"/>
      <c r="V472" s="65"/>
      <c r="W472" s="66"/>
      <c r="X472" s="65"/>
      <c r="Y472" s="65"/>
      <c r="Z472" s="65"/>
    </row>
    <row r="473" spans="1:26" ht="14.25" customHeight="1">
      <c r="A473" s="65"/>
      <c r="B473" s="65"/>
      <c r="C473" s="65"/>
      <c r="D473" s="66"/>
      <c r="E473" s="66"/>
      <c r="F473" s="66"/>
      <c r="G473" s="66"/>
      <c r="H473" s="66"/>
      <c r="I473" s="65"/>
      <c r="J473" s="65"/>
      <c r="K473" s="65"/>
      <c r="L473" s="65"/>
      <c r="M473" s="65"/>
      <c r="N473" s="65"/>
      <c r="O473" s="65"/>
      <c r="P473" s="65"/>
      <c r="Q473" s="66"/>
      <c r="R473" s="66"/>
      <c r="S473" s="66"/>
      <c r="T473" s="66"/>
      <c r="U473" s="65"/>
      <c r="V473" s="65"/>
      <c r="W473" s="66"/>
      <c r="X473" s="65"/>
      <c r="Y473" s="65"/>
      <c r="Z473" s="65"/>
    </row>
    <row r="474" spans="1:26" ht="14.25" customHeight="1">
      <c r="A474" s="65"/>
      <c r="B474" s="65"/>
      <c r="C474" s="65"/>
      <c r="D474" s="66"/>
      <c r="E474" s="66"/>
      <c r="F474" s="66"/>
      <c r="G474" s="66"/>
      <c r="H474" s="66"/>
      <c r="I474" s="65"/>
      <c r="J474" s="65"/>
      <c r="K474" s="65"/>
      <c r="L474" s="65"/>
      <c r="M474" s="65"/>
      <c r="N474" s="65"/>
      <c r="O474" s="65"/>
      <c r="P474" s="65"/>
      <c r="Q474" s="66"/>
      <c r="R474" s="66"/>
      <c r="S474" s="66"/>
      <c r="T474" s="66"/>
      <c r="U474" s="65"/>
      <c r="V474" s="65"/>
      <c r="W474" s="66"/>
      <c r="X474" s="65"/>
      <c r="Y474" s="65"/>
      <c r="Z474" s="65"/>
    </row>
    <row r="475" spans="1:26" ht="14.25" customHeight="1">
      <c r="A475" s="65"/>
      <c r="B475" s="65"/>
      <c r="C475" s="65"/>
      <c r="D475" s="66"/>
      <c r="E475" s="66"/>
      <c r="F475" s="66"/>
      <c r="G475" s="66"/>
      <c r="H475" s="66"/>
      <c r="I475" s="65"/>
      <c r="J475" s="65"/>
      <c r="K475" s="65"/>
      <c r="L475" s="65"/>
      <c r="M475" s="65"/>
      <c r="N475" s="65"/>
      <c r="O475" s="65"/>
      <c r="P475" s="65"/>
      <c r="Q475" s="66"/>
      <c r="R475" s="66"/>
      <c r="S475" s="66"/>
      <c r="T475" s="66"/>
      <c r="U475" s="65"/>
      <c r="V475" s="65"/>
      <c r="W475" s="66"/>
      <c r="X475" s="65"/>
      <c r="Y475" s="65"/>
      <c r="Z475" s="65"/>
    </row>
    <row r="476" spans="1:26" ht="14.25" customHeight="1">
      <c r="A476" s="65"/>
      <c r="B476" s="65"/>
      <c r="C476" s="65"/>
      <c r="D476" s="66"/>
      <c r="E476" s="66"/>
      <c r="F476" s="66"/>
      <c r="G476" s="66"/>
      <c r="H476" s="66"/>
      <c r="I476" s="65"/>
      <c r="J476" s="65"/>
      <c r="K476" s="65"/>
      <c r="L476" s="65"/>
      <c r="M476" s="65"/>
      <c r="N476" s="65"/>
      <c r="O476" s="65"/>
      <c r="P476" s="65"/>
      <c r="Q476" s="66"/>
      <c r="R476" s="66"/>
      <c r="S476" s="66"/>
      <c r="T476" s="66"/>
      <c r="U476" s="65"/>
      <c r="V476" s="65"/>
      <c r="W476" s="66"/>
      <c r="X476" s="65"/>
      <c r="Y476" s="65"/>
      <c r="Z476" s="65"/>
    </row>
    <row r="477" spans="1:26" ht="14.25" customHeight="1">
      <c r="A477" s="65"/>
      <c r="B477" s="65"/>
      <c r="C477" s="65"/>
      <c r="D477" s="66"/>
      <c r="E477" s="66"/>
      <c r="F477" s="66"/>
      <c r="G477" s="66"/>
      <c r="H477" s="66"/>
      <c r="I477" s="65"/>
      <c r="J477" s="65"/>
      <c r="K477" s="65"/>
      <c r="L477" s="65"/>
      <c r="M477" s="65"/>
      <c r="N477" s="65"/>
      <c r="O477" s="65"/>
      <c r="P477" s="65"/>
      <c r="Q477" s="66"/>
      <c r="R477" s="66"/>
      <c r="S477" s="66"/>
      <c r="T477" s="66"/>
      <c r="U477" s="65"/>
      <c r="V477" s="65"/>
      <c r="W477" s="66"/>
      <c r="X477" s="65"/>
      <c r="Y477" s="65"/>
      <c r="Z477" s="65"/>
    </row>
    <row r="478" spans="1:26" ht="14.25" customHeight="1">
      <c r="A478" s="65"/>
      <c r="B478" s="65"/>
      <c r="C478" s="65"/>
      <c r="D478" s="66"/>
      <c r="E478" s="66"/>
      <c r="F478" s="66"/>
      <c r="G478" s="66"/>
      <c r="H478" s="66"/>
      <c r="I478" s="65"/>
      <c r="J478" s="65"/>
      <c r="K478" s="65"/>
      <c r="L478" s="65"/>
      <c r="M478" s="65"/>
      <c r="N478" s="65"/>
      <c r="O478" s="65"/>
      <c r="P478" s="65"/>
      <c r="Q478" s="66"/>
      <c r="R478" s="66"/>
      <c r="S478" s="66"/>
      <c r="T478" s="66"/>
      <c r="U478" s="65"/>
      <c r="V478" s="65"/>
      <c r="W478" s="66"/>
      <c r="X478" s="65"/>
      <c r="Y478" s="65"/>
      <c r="Z478" s="65"/>
    </row>
    <row r="479" spans="1:26" ht="14.25" customHeight="1">
      <c r="A479" s="65"/>
      <c r="B479" s="65"/>
      <c r="C479" s="65"/>
      <c r="D479" s="66"/>
      <c r="E479" s="66"/>
      <c r="F479" s="66"/>
      <c r="G479" s="66"/>
      <c r="H479" s="66"/>
      <c r="I479" s="65"/>
      <c r="J479" s="65"/>
      <c r="K479" s="65"/>
      <c r="L479" s="65"/>
      <c r="M479" s="65"/>
      <c r="N479" s="65"/>
      <c r="O479" s="65"/>
      <c r="P479" s="65"/>
      <c r="Q479" s="66"/>
      <c r="R479" s="66"/>
      <c r="S479" s="66"/>
      <c r="T479" s="66"/>
      <c r="U479" s="65"/>
      <c r="V479" s="65"/>
      <c r="W479" s="66"/>
      <c r="X479" s="65"/>
      <c r="Y479" s="65"/>
      <c r="Z479" s="65"/>
    </row>
    <row r="480" spans="1:26" ht="14.25" customHeight="1">
      <c r="A480" s="65"/>
      <c r="B480" s="65"/>
      <c r="C480" s="65"/>
      <c r="D480" s="66"/>
      <c r="E480" s="66"/>
      <c r="F480" s="66"/>
      <c r="G480" s="66"/>
      <c r="H480" s="66"/>
      <c r="I480" s="65"/>
      <c r="J480" s="65"/>
      <c r="K480" s="65"/>
      <c r="L480" s="65"/>
      <c r="M480" s="65"/>
      <c r="N480" s="65"/>
      <c r="O480" s="65"/>
      <c r="P480" s="65"/>
      <c r="Q480" s="66"/>
      <c r="R480" s="66"/>
      <c r="S480" s="66"/>
      <c r="T480" s="66"/>
      <c r="U480" s="65"/>
      <c r="V480" s="65"/>
      <c r="W480" s="66"/>
      <c r="X480" s="65"/>
      <c r="Y480" s="65"/>
      <c r="Z480" s="65"/>
    </row>
    <row r="481" spans="1:26" ht="14.25" customHeight="1">
      <c r="A481" s="65"/>
      <c r="B481" s="65"/>
      <c r="C481" s="65"/>
      <c r="D481" s="66"/>
      <c r="E481" s="66"/>
      <c r="F481" s="66"/>
      <c r="G481" s="66"/>
      <c r="H481" s="66"/>
      <c r="I481" s="65"/>
      <c r="J481" s="65"/>
      <c r="K481" s="65"/>
      <c r="L481" s="65"/>
      <c r="M481" s="65"/>
      <c r="N481" s="65"/>
      <c r="O481" s="65"/>
      <c r="P481" s="65"/>
      <c r="Q481" s="66"/>
      <c r="R481" s="66"/>
      <c r="S481" s="66"/>
      <c r="T481" s="66"/>
      <c r="U481" s="65"/>
      <c r="V481" s="65"/>
      <c r="W481" s="66"/>
      <c r="X481" s="65"/>
      <c r="Y481" s="65"/>
      <c r="Z481" s="65"/>
    </row>
    <row r="482" spans="1:26" ht="14.25" customHeight="1">
      <c r="A482" s="65"/>
      <c r="B482" s="65"/>
      <c r="C482" s="65"/>
      <c r="D482" s="66"/>
      <c r="E482" s="66"/>
      <c r="F482" s="66"/>
      <c r="G482" s="66"/>
      <c r="H482" s="66"/>
      <c r="I482" s="65"/>
      <c r="J482" s="65"/>
      <c r="K482" s="65"/>
      <c r="L482" s="65"/>
      <c r="M482" s="65"/>
      <c r="N482" s="65"/>
      <c r="O482" s="65"/>
      <c r="P482" s="65"/>
      <c r="Q482" s="66"/>
      <c r="R482" s="66"/>
      <c r="S482" s="66"/>
      <c r="T482" s="66"/>
      <c r="U482" s="65"/>
      <c r="V482" s="65"/>
      <c r="W482" s="66"/>
      <c r="X482" s="65"/>
      <c r="Y482" s="65"/>
      <c r="Z482" s="65"/>
    </row>
    <row r="483" spans="1:26" ht="14.25" customHeight="1">
      <c r="A483" s="65"/>
      <c r="B483" s="65"/>
      <c r="C483" s="65"/>
      <c r="D483" s="66"/>
      <c r="E483" s="66"/>
      <c r="F483" s="66"/>
      <c r="G483" s="66"/>
      <c r="H483" s="66"/>
      <c r="I483" s="65"/>
      <c r="J483" s="65"/>
      <c r="K483" s="65"/>
      <c r="L483" s="65"/>
      <c r="M483" s="65"/>
      <c r="N483" s="65"/>
      <c r="O483" s="65"/>
      <c r="P483" s="65"/>
      <c r="Q483" s="66"/>
      <c r="R483" s="66"/>
      <c r="S483" s="66"/>
      <c r="T483" s="66"/>
      <c r="U483" s="65"/>
      <c r="V483" s="65"/>
      <c r="W483" s="66"/>
      <c r="X483" s="65"/>
      <c r="Y483" s="65"/>
      <c r="Z483" s="65"/>
    </row>
    <row r="484" spans="1:26" ht="14.25" customHeight="1">
      <c r="A484" s="65"/>
      <c r="B484" s="65"/>
      <c r="C484" s="65"/>
      <c r="D484" s="66"/>
      <c r="E484" s="66"/>
      <c r="F484" s="66"/>
      <c r="G484" s="66"/>
      <c r="H484" s="66"/>
      <c r="I484" s="65"/>
      <c r="J484" s="65"/>
      <c r="K484" s="65"/>
      <c r="L484" s="65"/>
      <c r="M484" s="65"/>
      <c r="N484" s="65"/>
      <c r="O484" s="65"/>
      <c r="P484" s="65"/>
      <c r="Q484" s="66"/>
      <c r="R484" s="66"/>
      <c r="S484" s="66"/>
      <c r="T484" s="66"/>
      <c r="U484" s="65"/>
      <c r="V484" s="65"/>
      <c r="W484" s="66"/>
      <c r="X484" s="65"/>
      <c r="Y484" s="65"/>
      <c r="Z484" s="65"/>
    </row>
    <row r="485" spans="1:26" ht="14.25" customHeight="1">
      <c r="A485" s="65"/>
      <c r="B485" s="65"/>
      <c r="C485" s="65"/>
      <c r="D485" s="66"/>
      <c r="E485" s="66"/>
      <c r="F485" s="66"/>
      <c r="G485" s="66"/>
      <c r="H485" s="66"/>
      <c r="I485" s="65"/>
      <c r="J485" s="65"/>
      <c r="K485" s="65"/>
      <c r="L485" s="65"/>
      <c r="M485" s="65"/>
      <c r="N485" s="65"/>
      <c r="O485" s="65"/>
      <c r="P485" s="65"/>
      <c r="Q485" s="66"/>
      <c r="R485" s="66"/>
      <c r="S485" s="66"/>
      <c r="T485" s="66"/>
      <c r="U485" s="65"/>
      <c r="V485" s="65"/>
      <c r="W485" s="66"/>
      <c r="X485" s="65"/>
      <c r="Y485" s="65"/>
      <c r="Z485" s="65"/>
    </row>
    <row r="486" spans="1:26" ht="14.25" customHeight="1">
      <c r="A486" s="65"/>
      <c r="B486" s="65"/>
      <c r="C486" s="65"/>
      <c r="D486" s="66"/>
      <c r="E486" s="66"/>
      <c r="F486" s="66"/>
      <c r="G486" s="66"/>
      <c r="H486" s="66"/>
      <c r="I486" s="65"/>
      <c r="J486" s="65"/>
      <c r="K486" s="65"/>
      <c r="L486" s="65"/>
      <c r="M486" s="65"/>
      <c r="N486" s="65"/>
      <c r="O486" s="65"/>
      <c r="P486" s="65"/>
      <c r="Q486" s="66"/>
      <c r="R486" s="66"/>
      <c r="S486" s="66"/>
      <c r="T486" s="66"/>
      <c r="U486" s="65"/>
      <c r="V486" s="65"/>
      <c r="W486" s="66"/>
      <c r="X486" s="65"/>
      <c r="Y486" s="65"/>
      <c r="Z486" s="65"/>
    </row>
    <row r="487" spans="1:26" ht="14.25" customHeight="1">
      <c r="A487" s="65"/>
      <c r="B487" s="65"/>
      <c r="C487" s="65"/>
      <c r="D487" s="66"/>
      <c r="E487" s="66"/>
      <c r="F487" s="66"/>
      <c r="G487" s="66"/>
      <c r="H487" s="66"/>
      <c r="I487" s="65"/>
      <c r="J487" s="65"/>
      <c r="K487" s="65"/>
      <c r="L487" s="65"/>
      <c r="M487" s="65"/>
      <c r="N487" s="65"/>
      <c r="O487" s="65"/>
      <c r="P487" s="65"/>
      <c r="Q487" s="66"/>
      <c r="R487" s="66"/>
      <c r="S487" s="66"/>
      <c r="T487" s="66"/>
      <c r="U487" s="65"/>
      <c r="V487" s="65"/>
      <c r="W487" s="66"/>
      <c r="X487" s="65"/>
      <c r="Y487" s="65"/>
      <c r="Z487" s="65"/>
    </row>
    <row r="488" spans="1:26" ht="14.25" customHeight="1">
      <c r="A488" s="65"/>
      <c r="B488" s="65"/>
      <c r="C488" s="65"/>
      <c r="D488" s="66"/>
      <c r="E488" s="66"/>
      <c r="F488" s="66"/>
      <c r="G488" s="66"/>
      <c r="H488" s="66"/>
      <c r="I488" s="65"/>
      <c r="J488" s="65"/>
      <c r="K488" s="65"/>
      <c r="L488" s="65"/>
      <c r="M488" s="65"/>
      <c r="N488" s="65"/>
      <c r="O488" s="65"/>
      <c r="P488" s="65"/>
      <c r="Q488" s="66"/>
      <c r="R488" s="66"/>
      <c r="S488" s="66"/>
      <c r="T488" s="66"/>
      <c r="U488" s="65"/>
      <c r="V488" s="65"/>
      <c r="W488" s="66"/>
      <c r="X488" s="65"/>
      <c r="Y488" s="65"/>
      <c r="Z488" s="65"/>
    </row>
    <row r="489" spans="1:26" ht="14.25" customHeight="1">
      <c r="A489" s="65"/>
      <c r="B489" s="65"/>
      <c r="C489" s="65"/>
      <c r="D489" s="66"/>
      <c r="E489" s="66"/>
      <c r="F489" s="66"/>
      <c r="G489" s="66"/>
      <c r="H489" s="66"/>
      <c r="I489" s="65"/>
      <c r="J489" s="65"/>
      <c r="K489" s="65"/>
      <c r="L489" s="65"/>
      <c r="M489" s="65"/>
      <c r="N489" s="65"/>
      <c r="O489" s="65"/>
      <c r="P489" s="65"/>
      <c r="Q489" s="66"/>
      <c r="R489" s="66"/>
      <c r="S489" s="66"/>
      <c r="T489" s="66"/>
      <c r="U489" s="65"/>
      <c r="V489" s="65"/>
      <c r="W489" s="66"/>
      <c r="X489" s="65"/>
      <c r="Y489" s="65"/>
      <c r="Z489" s="65"/>
    </row>
    <row r="490" spans="1:26" ht="14.25" customHeight="1">
      <c r="A490" s="65"/>
      <c r="B490" s="65"/>
      <c r="C490" s="65"/>
      <c r="D490" s="66"/>
      <c r="E490" s="66"/>
      <c r="F490" s="66"/>
      <c r="G490" s="66"/>
      <c r="H490" s="66"/>
      <c r="I490" s="65"/>
      <c r="J490" s="65"/>
      <c r="K490" s="65"/>
      <c r="L490" s="65"/>
      <c r="M490" s="65"/>
      <c r="N490" s="65"/>
      <c r="O490" s="65"/>
      <c r="P490" s="65"/>
      <c r="Q490" s="66"/>
      <c r="R490" s="66"/>
      <c r="S490" s="66"/>
      <c r="T490" s="66"/>
      <c r="U490" s="65"/>
      <c r="V490" s="65"/>
      <c r="W490" s="66"/>
      <c r="X490" s="65"/>
      <c r="Y490" s="65"/>
      <c r="Z490" s="65"/>
    </row>
    <row r="491" spans="1:26" ht="14.25" customHeight="1">
      <c r="A491" s="65"/>
      <c r="B491" s="65"/>
      <c r="C491" s="65"/>
      <c r="D491" s="66"/>
      <c r="E491" s="66"/>
      <c r="F491" s="66"/>
      <c r="G491" s="66"/>
      <c r="H491" s="66"/>
      <c r="I491" s="65"/>
      <c r="J491" s="65"/>
      <c r="K491" s="65"/>
      <c r="L491" s="65"/>
      <c r="M491" s="65"/>
      <c r="N491" s="65"/>
      <c r="O491" s="65"/>
      <c r="P491" s="65"/>
      <c r="Q491" s="66"/>
      <c r="R491" s="66"/>
      <c r="S491" s="66"/>
      <c r="T491" s="66"/>
      <c r="U491" s="65"/>
      <c r="V491" s="65"/>
      <c r="W491" s="66"/>
      <c r="X491" s="65"/>
      <c r="Y491" s="65"/>
      <c r="Z491" s="65"/>
    </row>
    <row r="492" spans="1:26" ht="14.25" customHeight="1">
      <c r="A492" s="65"/>
      <c r="B492" s="65"/>
      <c r="C492" s="65"/>
      <c r="D492" s="66"/>
      <c r="E492" s="66"/>
      <c r="F492" s="66"/>
      <c r="G492" s="66"/>
      <c r="H492" s="66"/>
      <c r="I492" s="65"/>
      <c r="J492" s="65"/>
      <c r="K492" s="65"/>
      <c r="L492" s="65"/>
      <c r="M492" s="65"/>
      <c r="N492" s="65"/>
      <c r="O492" s="65"/>
      <c r="P492" s="65"/>
      <c r="Q492" s="66"/>
      <c r="R492" s="66"/>
      <c r="S492" s="66"/>
      <c r="T492" s="66"/>
      <c r="U492" s="65"/>
      <c r="V492" s="65"/>
      <c r="W492" s="66"/>
      <c r="X492" s="65"/>
      <c r="Y492" s="65"/>
      <c r="Z492" s="65"/>
    </row>
    <row r="493" spans="1:26" ht="14.25" customHeight="1">
      <c r="A493" s="65"/>
      <c r="B493" s="65"/>
      <c r="C493" s="65"/>
      <c r="D493" s="66"/>
      <c r="E493" s="66"/>
      <c r="F493" s="66"/>
      <c r="G493" s="66"/>
      <c r="H493" s="66"/>
      <c r="I493" s="65"/>
      <c r="J493" s="65"/>
      <c r="K493" s="65"/>
      <c r="L493" s="65"/>
      <c r="M493" s="65"/>
      <c r="N493" s="65"/>
      <c r="O493" s="65"/>
      <c r="P493" s="65"/>
      <c r="Q493" s="66"/>
      <c r="R493" s="66"/>
      <c r="S493" s="66"/>
      <c r="T493" s="66"/>
      <c r="U493" s="65"/>
      <c r="V493" s="65"/>
      <c r="W493" s="66"/>
      <c r="X493" s="65"/>
      <c r="Y493" s="65"/>
      <c r="Z493" s="65"/>
    </row>
    <row r="494" spans="1:26" ht="14.25" customHeight="1">
      <c r="A494" s="65"/>
      <c r="B494" s="65"/>
      <c r="C494" s="65"/>
      <c r="D494" s="66"/>
      <c r="E494" s="66"/>
      <c r="F494" s="66"/>
      <c r="G494" s="66"/>
      <c r="H494" s="66"/>
      <c r="I494" s="65"/>
      <c r="J494" s="65"/>
      <c r="K494" s="65"/>
      <c r="L494" s="65"/>
      <c r="M494" s="65"/>
      <c r="N494" s="65"/>
      <c r="O494" s="65"/>
      <c r="P494" s="65"/>
      <c r="Q494" s="66"/>
      <c r="R494" s="66"/>
      <c r="S494" s="66"/>
      <c r="T494" s="66"/>
      <c r="U494" s="65"/>
      <c r="V494" s="65"/>
      <c r="W494" s="66"/>
      <c r="X494" s="65"/>
      <c r="Y494" s="65"/>
      <c r="Z494" s="65"/>
    </row>
    <row r="495" spans="1:26" ht="14.25" customHeight="1">
      <c r="A495" s="65"/>
      <c r="B495" s="65"/>
      <c r="C495" s="65"/>
      <c r="D495" s="66"/>
      <c r="E495" s="66"/>
      <c r="F495" s="66"/>
      <c r="G495" s="66"/>
      <c r="H495" s="66"/>
      <c r="I495" s="65"/>
      <c r="J495" s="65"/>
      <c r="K495" s="65"/>
      <c r="L495" s="65"/>
      <c r="M495" s="65"/>
      <c r="N495" s="65"/>
      <c r="O495" s="65"/>
      <c r="P495" s="65"/>
      <c r="Q495" s="66"/>
      <c r="R495" s="66"/>
      <c r="S495" s="66"/>
      <c r="T495" s="66"/>
      <c r="U495" s="65"/>
      <c r="V495" s="65"/>
      <c r="W495" s="66"/>
      <c r="X495" s="65"/>
      <c r="Y495" s="65"/>
      <c r="Z495" s="65"/>
    </row>
    <row r="496" spans="1:26" ht="14.25" customHeight="1">
      <c r="A496" s="65"/>
      <c r="B496" s="65"/>
      <c r="C496" s="65"/>
      <c r="D496" s="66"/>
      <c r="E496" s="66"/>
      <c r="F496" s="66"/>
      <c r="G496" s="66"/>
      <c r="H496" s="66"/>
      <c r="I496" s="65"/>
      <c r="J496" s="65"/>
      <c r="K496" s="65"/>
      <c r="L496" s="65"/>
      <c r="M496" s="65"/>
      <c r="N496" s="65"/>
      <c r="O496" s="65"/>
      <c r="P496" s="65"/>
      <c r="Q496" s="66"/>
      <c r="R496" s="66"/>
      <c r="S496" s="66"/>
      <c r="T496" s="66"/>
      <c r="U496" s="65"/>
      <c r="V496" s="65"/>
      <c r="W496" s="66"/>
      <c r="X496" s="65"/>
      <c r="Y496" s="65"/>
      <c r="Z496" s="65"/>
    </row>
    <row r="497" spans="1:26" ht="14.25" customHeight="1">
      <c r="A497" s="65"/>
      <c r="B497" s="65"/>
      <c r="C497" s="65"/>
      <c r="D497" s="66"/>
      <c r="E497" s="66"/>
      <c r="F497" s="66"/>
      <c r="G497" s="66"/>
      <c r="H497" s="66"/>
      <c r="I497" s="65"/>
      <c r="J497" s="65"/>
      <c r="K497" s="65"/>
      <c r="L497" s="65"/>
      <c r="M497" s="65"/>
      <c r="N497" s="65"/>
      <c r="O497" s="65"/>
      <c r="P497" s="65"/>
      <c r="Q497" s="66"/>
      <c r="R497" s="66"/>
      <c r="S497" s="66"/>
      <c r="T497" s="66"/>
      <c r="U497" s="65"/>
      <c r="V497" s="65"/>
      <c r="W497" s="66"/>
      <c r="X497" s="65"/>
      <c r="Y497" s="65"/>
      <c r="Z497" s="65"/>
    </row>
    <row r="498" spans="1:26" ht="14.25" customHeight="1">
      <c r="A498" s="65"/>
      <c r="B498" s="65"/>
      <c r="C498" s="65"/>
      <c r="D498" s="66"/>
      <c r="E498" s="66"/>
      <c r="F498" s="66"/>
      <c r="G498" s="66"/>
      <c r="H498" s="66"/>
      <c r="I498" s="65"/>
      <c r="J498" s="65"/>
      <c r="K498" s="65"/>
      <c r="L498" s="65"/>
      <c r="M498" s="65"/>
      <c r="N498" s="65"/>
      <c r="O498" s="65"/>
      <c r="P498" s="65"/>
      <c r="Q498" s="66"/>
      <c r="R498" s="66"/>
      <c r="S498" s="66"/>
      <c r="T498" s="66"/>
      <c r="U498" s="65"/>
      <c r="V498" s="65"/>
      <c r="W498" s="66"/>
      <c r="X498" s="65"/>
      <c r="Y498" s="65"/>
      <c r="Z498" s="65"/>
    </row>
    <row r="499" spans="1:26" ht="14.25" customHeight="1">
      <c r="A499" s="65"/>
      <c r="B499" s="65"/>
      <c r="C499" s="65"/>
      <c r="D499" s="66"/>
      <c r="E499" s="66"/>
      <c r="F499" s="66"/>
      <c r="G499" s="66"/>
      <c r="H499" s="66"/>
      <c r="I499" s="65"/>
      <c r="J499" s="65"/>
      <c r="K499" s="65"/>
      <c r="L499" s="65"/>
      <c r="M499" s="65"/>
      <c r="N499" s="65"/>
      <c r="O499" s="65"/>
      <c r="P499" s="65"/>
      <c r="Q499" s="66"/>
      <c r="R499" s="66"/>
      <c r="S499" s="66"/>
      <c r="T499" s="66"/>
      <c r="U499" s="65"/>
      <c r="V499" s="65"/>
      <c r="W499" s="66"/>
      <c r="X499" s="65"/>
      <c r="Y499" s="65"/>
      <c r="Z499" s="65"/>
    </row>
    <row r="500" spans="1:26" ht="14.25" customHeight="1">
      <c r="A500" s="65"/>
      <c r="B500" s="65"/>
      <c r="C500" s="65"/>
      <c r="D500" s="66"/>
      <c r="E500" s="66"/>
      <c r="F500" s="66"/>
      <c r="G500" s="66"/>
      <c r="H500" s="66"/>
      <c r="I500" s="65"/>
      <c r="J500" s="65"/>
      <c r="K500" s="65"/>
      <c r="L500" s="65"/>
      <c r="M500" s="65"/>
      <c r="N500" s="65"/>
      <c r="O500" s="65"/>
      <c r="P500" s="65"/>
      <c r="Q500" s="66"/>
      <c r="R500" s="66"/>
      <c r="S500" s="66"/>
      <c r="T500" s="66"/>
      <c r="U500" s="65"/>
      <c r="V500" s="65"/>
      <c r="W500" s="66"/>
      <c r="X500" s="65"/>
      <c r="Y500" s="65"/>
      <c r="Z500" s="65"/>
    </row>
    <row r="501" spans="1:26" ht="14.25" customHeight="1">
      <c r="A501" s="65"/>
      <c r="B501" s="65"/>
      <c r="C501" s="65"/>
      <c r="D501" s="66"/>
      <c r="E501" s="66"/>
      <c r="F501" s="66"/>
      <c r="G501" s="66"/>
      <c r="H501" s="66"/>
      <c r="I501" s="65"/>
      <c r="J501" s="65"/>
      <c r="K501" s="65"/>
      <c r="L501" s="65"/>
      <c r="M501" s="65"/>
      <c r="N501" s="65"/>
      <c r="O501" s="65"/>
      <c r="P501" s="65"/>
      <c r="Q501" s="66"/>
      <c r="R501" s="66"/>
      <c r="S501" s="66"/>
      <c r="T501" s="66"/>
      <c r="U501" s="65"/>
      <c r="V501" s="65"/>
      <c r="W501" s="66"/>
      <c r="X501" s="65"/>
      <c r="Y501" s="65"/>
      <c r="Z501" s="65"/>
    </row>
    <row r="502" spans="1:26" ht="14.25" customHeight="1">
      <c r="A502" s="65"/>
      <c r="B502" s="65"/>
      <c r="C502" s="65"/>
      <c r="D502" s="66"/>
      <c r="E502" s="66"/>
      <c r="F502" s="66"/>
      <c r="G502" s="66"/>
      <c r="H502" s="66"/>
      <c r="I502" s="65"/>
      <c r="J502" s="65"/>
      <c r="K502" s="65"/>
      <c r="L502" s="65"/>
      <c r="M502" s="65"/>
      <c r="N502" s="65"/>
      <c r="O502" s="65"/>
      <c r="P502" s="65"/>
      <c r="Q502" s="66"/>
      <c r="R502" s="66"/>
      <c r="S502" s="66"/>
      <c r="T502" s="66"/>
      <c r="U502" s="65"/>
      <c r="V502" s="65"/>
      <c r="W502" s="66"/>
      <c r="X502" s="65"/>
      <c r="Y502" s="65"/>
      <c r="Z502" s="65"/>
    </row>
    <row r="503" spans="1:26" ht="14.25" customHeight="1">
      <c r="A503" s="65"/>
      <c r="B503" s="65"/>
      <c r="C503" s="65"/>
      <c r="D503" s="66"/>
      <c r="E503" s="66"/>
      <c r="F503" s="66"/>
      <c r="G503" s="66"/>
      <c r="H503" s="66"/>
      <c r="I503" s="65"/>
      <c r="J503" s="65"/>
      <c r="K503" s="65"/>
      <c r="L503" s="65"/>
      <c r="M503" s="65"/>
      <c r="N503" s="65"/>
      <c r="O503" s="65"/>
      <c r="P503" s="65"/>
      <c r="Q503" s="66"/>
      <c r="R503" s="66"/>
      <c r="S503" s="66"/>
      <c r="T503" s="66"/>
      <c r="U503" s="65"/>
      <c r="V503" s="65"/>
      <c r="W503" s="66"/>
      <c r="X503" s="65"/>
      <c r="Y503" s="65"/>
      <c r="Z503" s="65"/>
    </row>
    <row r="504" spans="1:26" ht="14.25" customHeight="1">
      <c r="A504" s="65"/>
      <c r="B504" s="65"/>
      <c r="C504" s="65"/>
      <c r="D504" s="66"/>
      <c r="E504" s="66"/>
      <c r="F504" s="66"/>
      <c r="G504" s="66"/>
      <c r="H504" s="66"/>
      <c r="I504" s="65"/>
      <c r="J504" s="65"/>
      <c r="K504" s="65"/>
      <c r="L504" s="65"/>
      <c r="M504" s="65"/>
      <c r="N504" s="65"/>
      <c r="O504" s="65"/>
      <c r="P504" s="65"/>
      <c r="Q504" s="66"/>
      <c r="R504" s="66"/>
      <c r="S504" s="66"/>
      <c r="T504" s="66"/>
      <c r="U504" s="65"/>
      <c r="V504" s="65"/>
      <c r="W504" s="66"/>
      <c r="X504" s="65"/>
      <c r="Y504" s="65"/>
      <c r="Z504" s="65"/>
    </row>
    <row r="505" spans="1:26" ht="14.25" customHeight="1">
      <c r="A505" s="65"/>
      <c r="B505" s="65"/>
      <c r="C505" s="65"/>
      <c r="D505" s="66"/>
      <c r="E505" s="66"/>
      <c r="F505" s="66"/>
      <c r="G505" s="66"/>
      <c r="H505" s="66"/>
      <c r="I505" s="65"/>
      <c r="J505" s="65"/>
      <c r="K505" s="65"/>
      <c r="L505" s="65"/>
      <c r="M505" s="65"/>
      <c r="N505" s="65"/>
      <c r="O505" s="65"/>
      <c r="P505" s="65"/>
      <c r="Q505" s="66"/>
      <c r="R505" s="66"/>
      <c r="S505" s="66"/>
      <c r="T505" s="66"/>
      <c r="U505" s="65"/>
      <c r="V505" s="65"/>
      <c r="W505" s="66"/>
      <c r="X505" s="65"/>
      <c r="Y505" s="65"/>
      <c r="Z505" s="65"/>
    </row>
    <row r="506" spans="1:26" ht="14.25" customHeight="1">
      <c r="A506" s="65"/>
      <c r="B506" s="65"/>
      <c r="C506" s="65"/>
      <c r="D506" s="66"/>
      <c r="E506" s="66"/>
      <c r="F506" s="66"/>
      <c r="G506" s="66"/>
      <c r="H506" s="66"/>
      <c r="I506" s="65"/>
      <c r="J506" s="65"/>
      <c r="K506" s="65"/>
      <c r="L506" s="65"/>
      <c r="M506" s="65"/>
      <c r="N506" s="65"/>
      <c r="O506" s="65"/>
      <c r="P506" s="65"/>
      <c r="Q506" s="66"/>
      <c r="R506" s="66"/>
      <c r="S506" s="66"/>
      <c r="T506" s="66"/>
      <c r="U506" s="65"/>
      <c r="V506" s="65"/>
      <c r="W506" s="66"/>
      <c r="X506" s="65"/>
      <c r="Y506" s="65"/>
      <c r="Z506" s="65"/>
    </row>
    <row r="507" spans="1:26" ht="14.25" customHeight="1">
      <c r="A507" s="65"/>
      <c r="B507" s="65"/>
      <c r="C507" s="65"/>
      <c r="D507" s="66"/>
      <c r="E507" s="66"/>
      <c r="F507" s="66"/>
      <c r="G507" s="66"/>
      <c r="H507" s="66"/>
      <c r="I507" s="65"/>
      <c r="J507" s="65"/>
      <c r="K507" s="65"/>
      <c r="L507" s="65"/>
      <c r="M507" s="65"/>
      <c r="N507" s="65"/>
      <c r="O507" s="65"/>
      <c r="P507" s="65"/>
      <c r="Q507" s="66"/>
      <c r="R507" s="66"/>
      <c r="S507" s="66"/>
      <c r="T507" s="66"/>
      <c r="U507" s="65"/>
      <c r="V507" s="65"/>
      <c r="W507" s="66"/>
      <c r="X507" s="65"/>
      <c r="Y507" s="65"/>
      <c r="Z507" s="65"/>
    </row>
    <row r="508" spans="1:26" ht="14.25" customHeight="1">
      <c r="A508" s="65"/>
      <c r="B508" s="65"/>
      <c r="C508" s="65"/>
      <c r="D508" s="66"/>
      <c r="E508" s="66"/>
      <c r="F508" s="66"/>
      <c r="G508" s="66"/>
      <c r="H508" s="66"/>
      <c r="I508" s="65"/>
      <c r="J508" s="65"/>
      <c r="K508" s="65"/>
      <c r="L508" s="65"/>
      <c r="M508" s="65"/>
      <c r="N508" s="65"/>
      <c r="O508" s="65"/>
      <c r="P508" s="65"/>
      <c r="Q508" s="66"/>
      <c r="R508" s="66"/>
      <c r="S508" s="66"/>
      <c r="T508" s="66"/>
      <c r="U508" s="65"/>
      <c r="V508" s="65"/>
      <c r="W508" s="66"/>
      <c r="X508" s="65"/>
      <c r="Y508" s="65"/>
      <c r="Z508" s="65"/>
    </row>
    <row r="509" spans="1:26" ht="14.25" customHeight="1">
      <c r="A509" s="65"/>
      <c r="B509" s="65"/>
      <c r="C509" s="65"/>
      <c r="D509" s="66"/>
      <c r="E509" s="66"/>
      <c r="F509" s="66"/>
      <c r="G509" s="66"/>
      <c r="H509" s="66"/>
      <c r="I509" s="65"/>
      <c r="J509" s="65"/>
      <c r="K509" s="65"/>
      <c r="L509" s="65"/>
      <c r="M509" s="65"/>
      <c r="N509" s="65"/>
      <c r="O509" s="65"/>
      <c r="P509" s="65"/>
      <c r="Q509" s="66"/>
      <c r="R509" s="66"/>
      <c r="S509" s="66"/>
      <c r="T509" s="66"/>
      <c r="U509" s="65"/>
      <c r="V509" s="65"/>
      <c r="W509" s="66"/>
      <c r="X509" s="65"/>
      <c r="Y509" s="65"/>
      <c r="Z509" s="65"/>
    </row>
    <row r="510" spans="1:26" ht="14.25" customHeight="1">
      <c r="A510" s="65"/>
      <c r="B510" s="65"/>
      <c r="C510" s="65"/>
      <c r="D510" s="66"/>
      <c r="E510" s="66"/>
      <c r="F510" s="66"/>
      <c r="G510" s="66"/>
      <c r="H510" s="66"/>
      <c r="I510" s="65"/>
      <c r="J510" s="65"/>
      <c r="K510" s="65"/>
      <c r="L510" s="65"/>
      <c r="M510" s="65"/>
      <c r="N510" s="65"/>
      <c r="O510" s="65"/>
      <c r="P510" s="65"/>
      <c r="Q510" s="66"/>
      <c r="R510" s="66"/>
      <c r="S510" s="66"/>
      <c r="T510" s="66"/>
      <c r="U510" s="65"/>
      <c r="V510" s="65"/>
      <c r="W510" s="66"/>
      <c r="X510" s="65"/>
      <c r="Y510" s="65"/>
      <c r="Z510" s="65"/>
    </row>
    <row r="511" spans="1:26" ht="14.25" customHeight="1">
      <c r="A511" s="65"/>
      <c r="B511" s="65"/>
      <c r="C511" s="65"/>
      <c r="D511" s="66"/>
      <c r="E511" s="66"/>
      <c r="F511" s="66"/>
      <c r="G511" s="66"/>
      <c r="H511" s="66"/>
      <c r="I511" s="65"/>
      <c r="J511" s="65"/>
      <c r="K511" s="65"/>
      <c r="L511" s="65"/>
      <c r="M511" s="65"/>
      <c r="N511" s="65"/>
      <c r="O511" s="65"/>
      <c r="P511" s="65"/>
      <c r="Q511" s="66"/>
      <c r="R511" s="66"/>
      <c r="S511" s="66"/>
      <c r="T511" s="66"/>
      <c r="U511" s="65"/>
      <c r="V511" s="65"/>
      <c r="W511" s="66"/>
      <c r="X511" s="65"/>
      <c r="Y511" s="65"/>
      <c r="Z511" s="65"/>
    </row>
    <row r="512" spans="1:26" ht="14.25" customHeight="1">
      <c r="A512" s="65"/>
      <c r="B512" s="65"/>
      <c r="C512" s="65"/>
      <c r="D512" s="66"/>
      <c r="E512" s="66"/>
      <c r="F512" s="66"/>
      <c r="G512" s="66"/>
      <c r="H512" s="66"/>
      <c r="I512" s="65"/>
      <c r="J512" s="65"/>
      <c r="K512" s="65"/>
      <c r="L512" s="65"/>
      <c r="M512" s="65"/>
      <c r="N512" s="65"/>
      <c r="O512" s="65"/>
      <c r="P512" s="65"/>
      <c r="Q512" s="66"/>
      <c r="R512" s="66"/>
      <c r="S512" s="66"/>
      <c r="T512" s="66"/>
      <c r="U512" s="65"/>
      <c r="V512" s="65"/>
      <c r="W512" s="66"/>
      <c r="X512" s="65"/>
      <c r="Y512" s="65"/>
      <c r="Z512" s="65"/>
    </row>
    <row r="513" spans="1:26" ht="14.25" customHeight="1">
      <c r="A513" s="65"/>
      <c r="B513" s="65"/>
      <c r="C513" s="65"/>
      <c r="D513" s="66"/>
      <c r="E513" s="66"/>
      <c r="F513" s="66"/>
      <c r="G513" s="66"/>
      <c r="H513" s="66"/>
      <c r="I513" s="65"/>
      <c r="J513" s="65"/>
      <c r="K513" s="65"/>
      <c r="L513" s="65"/>
      <c r="M513" s="65"/>
      <c r="N513" s="65"/>
      <c r="O513" s="65"/>
      <c r="P513" s="65"/>
      <c r="Q513" s="66"/>
      <c r="R513" s="66"/>
      <c r="S513" s="66"/>
      <c r="T513" s="66"/>
      <c r="U513" s="65"/>
      <c r="V513" s="65"/>
      <c r="W513" s="66"/>
      <c r="X513" s="65"/>
      <c r="Y513" s="65"/>
      <c r="Z513" s="65"/>
    </row>
    <row r="514" spans="1:26" ht="14.25" customHeight="1">
      <c r="A514" s="65"/>
      <c r="B514" s="65"/>
      <c r="C514" s="65"/>
      <c r="D514" s="66"/>
      <c r="E514" s="66"/>
      <c r="F514" s="66"/>
      <c r="G514" s="66"/>
      <c r="H514" s="66"/>
      <c r="I514" s="65"/>
      <c r="J514" s="65"/>
      <c r="K514" s="65"/>
      <c r="L514" s="65"/>
      <c r="M514" s="65"/>
      <c r="N514" s="65"/>
      <c r="O514" s="65"/>
      <c r="P514" s="65"/>
      <c r="Q514" s="66"/>
      <c r="R514" s="66"/>
      <c r="S514" s="66"/>
      <c r="T514" s="66"/>
      <c r="U514" s="65"/>
      <c r="V514" s="65"/>
      <c r="W514" s="66"/>
      <c r="X514" s="65"/>
      <c r="Y514" s="65"/>
      <c r="Z514" s="65"/>
    </row>
    <row r="515" spans="1:26" ht="14.25" customHeight="1">
      <c r="A515" s="65"/>
      <c r="B515" s="65"/>
      <c r="C515" s="65"/>
      <c r="D515" s="66"/>
      <c r="E515" s="66"/>
      <c r="F515" s="66"/>
      <c r="G515" s="66"/>
      <c r="H515" s="66"/>
      <c r="I515" s="65"/>
      <c r="J515" s="65"/>
      <c r="K515" s="65"/>
      <c r="L515" s="65"/>
      <c r="M515" s="65"/>
      <c r="N515" s="65"/>
      <c r="O515" s="65"/>
      <c r="P515" s="65"/>
      <c r="Q515" s="66"/>
      <c r="R515" s="66"/>
      <c r="S515" s="66"/>
      <c r="T515" s="66"/>
      <c r="U515" s="65"/>
      <c r="V515" s="65"/>
      <c r="W515" s="66"/>
      <c r="X515" s="65"/>
      <c r="Y515" s="65"/>
      <c r="Z515" s="65"/>
    </row>
    <row r="516" spans="1:26" ht="14.25" customHeight="1">
      <c r="A516" s="65"/>
      <c r="B516" s="65"/>
      <c r="C516" s="65"/>
      <c r="D516" s="66"/>
      <c r="E516" s="66"/>
      <c r="F516" s="66"/>
      <c r="G516" s="66"/>
      <c r="H516" s="66"/>
      <c r="I516" s="65"/>
      <c r="J516" s="65"/>
      <c r="K516" s="65"/>
      <c r="L516" s="65"/>
      <c r="M516" s="65"/>
      <c r="N516" s="65"/>
      <c r="O516" s="65"/>
      <c r="P516" s="65"/>
      <c r="Q516" s="66"/>
      <c r="R516" s="66"/>
      <c r="S516" s="66"/>
      <c r="T516" s="66"/>
      <c r="U516" s="65"/>
      <c r="V516" s="65"/>
      <c r="W516" s="66"/>
      <c r="X516" s="65"/>
      <c r="Y516" s="65"/>
      <c r="Z516" s="65"/>
    </row>
    <row r="517" spans="1:26" ht="14.25" customHeight="1">
      <c r="A517" s="65"/>
      <c r="B517" s="65"/>
      <c r="C517" s="65"/>
      <c r="D517" s="66"/>
      <c r="E517" s="66"/>
      <c r="F517" s="66"/>
      <c r="G517" s="66"/>
      <c r="H517" s="66"/>
      <c r="I517" s="65"/>
      <c r="J517" s="65"/>
      <c r="K517" s="65"/>
      <c r="L517" s="65"/>
      <c r="M517" s="65"/>
      <c r="N517" s="65"/>
      <c r="O517" s="65"/>
      <c r="P517" s="65"/>
      <c r="Q517" s="66"/>
      <c r="R517" s="66"/>
      <c r="S517" s="66"/>
      <c r="T517" s="66"/>
      <c r="U517" s="65"/>
      <c r="V517" s="65"/>
      <c r="W517" s="66"/>
      <c r="X517" s="65"/>
      <c r="Y517" s="65"/>
      <c r="Z517" s="65"/>
    </row>
    <row r="518" spans="1:26" ht="14.25" customHeight="1">
      <c r="A518" s="65"/>
      <c r="B518" s="65"/>
      <c r="C518" s="65"/>
      <c r="D518" s="66"/>
      <c r="E518" s="66"/>
      <c r="F518" s="66"/>
      <c r="G518" s="66"/>
      <c r="H518" s="66"/>
      <c r="I518" s="65"/>
      <c r="J518" s="65"/>
      <c r="K518" s="65"/>
      <c r="L518" s="65"/>
      <c r="M518" s="65"/>
      <c r="N518" s="65"/>
      <c r="O518" s="65"/>
      <c r="P518" s="65"/>
      <c r="Q518" s="66"/>
      <c r="R518" s="66"/>
      <c r="S518" s="66"/>
      <c r="T518" s="66"/>
      <c r="U518" s="65"/>
      <c r="V518" s="65"/>
      <c r="W518" s="66"/>
      <c r="X518" s="65"/>
      <c r="Y518" s="65"/>
      <c r="Z518" s="65"/>
    </row>
    <row r="519" spans="1:26" ht="14.25" customHeight="1">
      <c r="A519" s="65"/>
      <c r="B519" s="65"/>
      <c r="C519" s="65"/>
      <c r="D519" s="66"/>
      <c r="E519" s="66"/>
      <c r="F519" s="66"/>
      <c r="G519" s="66"/>
      <c r="H519" s="66"/>
      <c r="I519" s="65"/>
      <c r="J519" s="65"/>
      <c r="K519" s="65"/>
      <c r="L519" s="65"/>
      <c r="M519" s="65"/>
      <c r="N519" s="65"/>
      <c r="O519" s="65"/>
      <c r="P519" s="65"/>
      <c r="Q519" s="66"/>
      <c r="R519" s="66"/>
      <c r="S519" s="66"/>
      <c r="T519" s="66"/>
      <c r="U519" s="65"/>
      <c r="V519" s="65"/>
      <c r="W519" s="66"/>
      <c r="X519" s="65"/>
      <c r="Y519" s="65"/>
      <c r="Z519" s="65"/>
    </row>
    <row r="520" spans="1:26" ht="14.25" customHeight="1">
      <c r="A520" s="65"/>
      <c r="B520" s="65"/>
      <c r="C520" s="65"/>
      <c r="D520" s="66"/>
      <c r="E520" s="66"/>
      <c r="F520" s="66"/>
      <c r="G520" s="66"/>
      <c r="H520" s="66"/>
      <c r="I520" s="65"/>
      <c r="J520" s="65"/>
      <c r="K520" s="65"/>
      <c r="L520" s="65"/>
      <c r="M520" s="65"/>
      <c r="N520" s="65"/>
      <c r="O520" s="65"/>
      <c r="P520" s="65"/>
      <c r="Q520" s="66"/>
      <c r="R520" s="66"/>
      <c r="S520" s="66"/>
      <c r="T520" s="66"/>
      <c r="U520" s="65"/>
      <c r="V520" s="65"/>
      <c r="W520" s="66"/>
      <c r="X520" s="65"/>
      <c r="Y520" s="65"/>
      <c r="Z520" s="65"/>
    </row>
    <row r="521" spans="1:26" ht="14.25" customHeight="1">
      <c r="A521" s="65"/>
      <c r="B521" s="65"/>
      <c r="C521" s="65"/>
      <c r="D521" s="66"/>
      <c r="E521" s="66"/>
      <c r="F521" s="66"/>
      <c r="G521" s="66"/>
      <c r="H521" s="66"/>
      <c r="I521" s="65"/>
      <c r="J521" s="65"/>
      <c r="K521" s="65"/>
      <c r="L521" s="65"/>
      <c r="M521" s="65"/>
      <c r="N521" s="65"/>
      <c r="O521" s="65"/>
      <c r="P521" s="65"/>
      <c r="Q521" s="66"/>
      <c r="R521" s="66"/>
      <c r="S521" s="66"/>
      <c r="T521" s="66"/>
      <c r="U521" s="65"/>
      <c r="V521" s="65"/>
      <c r="W521" s="66"/>
      <c r="X521" s="65"/>
      <c r="Y521" s="65"/>
      <c r="Z521" s="65"/>
    </row>
    <row r="522" spans="1:26" ht="14.25" customHeight="1">
      <c r="A522" s="65"/>
      <c r="B522" s="65"/>
      <c r="C522" s="65"/>
      <c r="D522" s="66"/>
      <c r="E522" s="66"/>
      <c r="F522" s="66"/>
      <c r="G522" s="66"/>
      <c r="H522" s="66"/>
      <c r="I522" s="65"/>
      <c r="J522" s="65"/>
      <c r="K522" s="65"/>
      <c r="L522" s="65"/>
      <c r="M522" s="65"/>
      <c r="N522" s="65"/>
      <c r="O522" s="65"/>
      <c r="P522" s="65"/>
      <c r="Q522" s="66"/>
      <c r="R522" s="66"/>
      <c r="S522" s="66"/>
      <c r="T522" s="66"/>
      <c r="U522" s="65"/>
      <c r="V522" s="65"/>
      <c r="W522" s="66"/>
      <c r="X522" s="65"/>
      <c r="Y522" s="65"/>
      <c r="Z522" s="65"/>
    </row>
    <row r="523" spans="1:26" ht="14.25" customHeight="1">
      <c r="A523" s="65"/>
      <c r="B523" s="65"/>
      <c r="C523" s="65"/>
      <c r="D523" s="66"/>
      <c r="E523" s="66"/>
      <c r="F523" s="66"/>
      <c r="G523" s="66"/>
      <c r="H523" s="66"/>
      <c r="I523" s="65"/>
      <c r="J523" s="65"/>
      <c r="K523" s="65"/>
      <c r="L523" s="65"/>
      <c r="M523" s="65"/>
      <c r="N523" s="65"/>
      <c r="O523" s="65"/>
      <c r="P523" s="65"/>
      <c r="Q523" s="66"/>
      <c r="R523" s="66"/>
      <c r="S523" s="66"/>
      <c r="T523" s="66"/>
      <c r="U523" s="65"/>
      <c r="V523" s="65"/>
      <c r="W523" s="66"/>
      <c r="X523" s="65"/>
      <c r="Y523" s="65"/>
      <c r="Z523" s="65"/>
    </row>
    <row r="524" spans="1:26" ht="14.25" customHeight="1">
      <c r="A524" s="65"/>
      <c r="B524" s="65"/>
      <c r="C524" s="65"/>
      <c r="D524" s="66"/>
      <c r="E524" s="66"/>
      <c r="F524" s="66"/>
      <c r="G524" s="66"/>
      <c r="H524" s="66"/>
      <c r="I524" s="65"/>
      <c r="J524" s="65"/>
      <c r="K524" s="65"/>
      <c r="L524" s="65"/>
      <c r="M524" s="65"/>
      <c r="N524" s="65"/>
      <c r="O524" s="65"/>
      <c r="P524" s="65"/>
      <c r="Q524" s="66"/>
      <c r="R524" s="66"/>
      <c r="S524" s="66"/>
      <c r="T524" s="66"/>
      <c r="U524" s="65"/>
      <c r="V524" s="65"/>
      <c r="W524" s="66"/>
      <c r="X524" s="65"/>
      <c r="Y524" s="65"/>
      <c r="Z524" s="65"/>
    </row>
    <row r="525" spans="1:26" ht="14.25" customHeight="1">
      <c r="A525" s="65"/>
      <c r="B525" s="65"/>
      <c r="C525" s="65"/>
      <c r="D525" s="66"/>
      <c r="E525" s="66"/>
      <c r="F525" s="66"/>
      <c r="G525" s="66"/>
      <c r="H525" s="66"/>
      <c r="I525" s="65"/>
      <c r="J525" s="65"/>
      <c r="K525" s="65"/>
      <c r="L525" s="65"/>
      <c r="M525" s="65"/>
      <c r="N525" s="65"/>
      <c r="O525" s="65"/>
      <c r="P525" s="65"/>
      <c r="Q525" s="66"/>
      <c r="R525" s="66"/>
      <c r="S525" s="66"/>
      <c r="T525" s="66"/>
      <c r="U525" s="65"/>
      <c r="V525" s="65"/>
      <c r="W525" s="66"/>
      <c r="X525" s="65"/>
      <c r="Y525" s="65"/>
      <c r="Z525" s="65"/>
    </row>
    <row r="526" spans="1:26" ht="14.25" customHeight="1">
      <c r="A526" s="65"/>
      <c r="B526" s="65"/>
      <c r="C526" s="65"/>
      <c r="D526" s="66"/>
      <c r="E526" s="66"/>
      <c r="F526" s="66"/>
      <c r="G526" s="66"/>
      <c r="H526" s="66"/>
      <c r="I526" s="65"/>
      <c r="J526" s="65"/>
      <c r="K526" s="65"/>
      <c r="L526" s="65"/>
      <c r="M526" s="65"/>
      <c r="N526" s="65"/>
      <c r="O526" s="65"/>
      <c r="P526" s="65"/>
      <c r="Q526" s="66"/>
      <c r="R526" s="66"/>
      <c r="S526" s="66"/>
      <c r="T526" s="66"/>
      <c r="U526" s="65"/>
      <c r="V526" s="65"/>
      <c r="W526" s="66"/>
      <c r="X526" s="65"/>
      <c r="Y526" s="65"/>
      <c r="Z526" s="65"/>
    </row>
    <row r="527" spans="1:26" ht="14.25" customHeight="1">
      <c r="A527" s="65"/>
      <c r="B527" s="65"/>
      <c r="C527" s="65"/>
      <c r="D527" s="66"/>
      <c r="E527" s="66"/>
      <c r="F527" s="66"/>
      <c r="G527" s="66"/>
      <c r="H527" s="66"/>
      <c r="I527" s="65"/>
      <c r="J527" s="65"/>
      <c r="K527" s="65"/>
      <c r="L527" s="65"/>
      <c r="M527" s="65"/>
      <c r="N527" s="65"/>
      <c r="O527" s="65"/>
      <c r="P527" s="65"/>
      <c r="Q527" s="66"/>
      <c r="R527" s="66"/>
      <c r="S527" s="66"/>
      <c r="T527" s="66"/>
      <c r="U527" s="65"/>
      <c r="V527" s="65"/>
      <c r="W527" s="66"/>
      <c r="X527" s="65"/>
      <c r="Y527" s="65"/>
      <c r="Z527" s="65"/>
    </row>
    <row r="528" spans="1:26" ht="14.25" customHeight="1">
      <c r="A528" s="65"/>
      <c r="B528" s="65"/>
      <c r="C528" s="65"/>
      <c r="D528" s="66"/>
      <c r="E528" s="66"/>
      <c r="F528" s="66"/>
      <c r="G528" s="66"/>
      <c r="H528" s="66"/>
      <c r="I528" s="65"/>
      <c r="J528" s="65"/>
      <c r="K528" s="65"/>
      <c r="L528" s="65"/>
      <c r="M528" s="65"/>
      <c r="N528" s="65"/>
      <c r="O528" s="65"/>
      <c r="P528" s="65"/>
      <c r="Q528" s="66"/>
      <c r="R528" s="66"/>
      <c r="S528" s="66"/>
      <c r="T528" s="66"/>
      <c r="U528" s="65"/>
      <c r="V528" s="65"/>
      <c r="W528" s="66"/>
      <c r="X528" s="65"/>
      <c r="Y528" s="65"/>
      <c r="Z528" s="65"/>
    </row>
    <row r="529" spans="1:26" ht="14.25" customHeight="1">
      <c r="A529" s="65"/>
      <c r="B529" s="65"/>
      <c r="C529" s="65"/>
      <c r="D529" s="66"/>
      <c r="E529" s="66"/>
      <c r="F529" s="66"/>
      <c r="G529" s="66"/>
      <c r="H529" s="66"/>
      <c r="I529" s="65"/>
      <c r="J529" s="65"/>
      <c r="K529" s="65"/>
      <c r="L529" s="65"/>
      <c r="M529" s="65"/>
      <c r="N529" s="65"/>
      <c r="O529" s="65"/>
      <c r="P529" s="65"/>
      <c r="Q529" s="66"/>
      <c r="R529" s="66"/>
      <c r="S529" s="66"/>
      <c r="T529" s="66"/>
      <c r="U529" s="65"/>
      <c r="V529" s="65"/>
      <c r="W529" s="66"/>
      <c r="X529" s="65"/>
      <c r="Y529" s="65"/>
      <c r="Z529" s="65"/>
    </row>
    <row r="530" spans="1:26" ht="14.25" customHeight="1">
      <c r="A530" s="65"/>
      <c r="B530" s="65"/>
      <c r="C530" s="65"/>
      <c r="D530" s="66"/>
      <c r="E530" s="66"/>
      <c r="F530" s="66"/>
      <c r="G530" s="66"/>
      <c r="H530" s="66"/>
      <c r="I530" s="65"/>
      <c r="J530" s="65"/>
      <c r="K530" s="65"/>
      <c r="L530" s="65"/>
      <c r="M530" s="65"/>
      <c r="N530" s="65"/>
      <c r="O530" s="65"/>
      <c r="P530" s="65"/>
      <c r="Q530" s="66"/>
      <c r="R530" s="66"/>
      <c r="S530" s="66"/>
      <c r="T530" s="66"/>
      <c r="U530" s="65"/>
      <c r="V530" s="65"/>
      <c r="W530" s="66"/>
      <c r="X530" s="65"/>
      <c r="Y530" s="65"/>
      <c r="Z530" s="65"/>
    </row>
    <row r="531" spans="1:26" ht="14.25" customHeight="1">
      <c r="A531" s="65"/>
      <c r="B531" s="65"/>
      <c r="C531" s="65"/>
      <c r="D531" s="66"/>
      <c r="E531" s="66"/>
      <c r="F531" s="66"/>
      <c r="G531" s="66"/>
      <c r="H531" s="66"/>
      <c r="I531" s="65"/>
      <c r="J531" s="65"/>
      <c r="K531" s="65"/>
      <c r="L531" s="65"/>
      <c r="M531" s="65"/>
      <c r="N531" s="65"/>
      <c r="O531" s="65"/>
      <c r="P531" s="65"/>
      <c r="Q531" s="66"/>
      <c r="R531" s="66"/>
      <c r="S531" s="66"/>
      <c r="T531" s="66"/>
      <c r="U531" s="65"/>
      <c r="V531" s="65"/>
      <c r="W531" s="66"/>
      <c r="X531" s="65"/>
      <c r="Y531" s="65"/>
      <c r="Z531" s="65"/>
    </row>
    <row r="532" spans="1:26" ht="14.25" customHeight="1">
      <c r="A532" s="65"/>
      <c r="B532" s="65"/>
      <c r="C532" s="65"/>
      <c r="D532" s="66"/>
      <c r="E532" s="66"/>
      <c r="F532" s="66"/>
      <c r="G532" s="66"/>
      <c r="H532" s="66"/>
      <c r="I532" s="65"/>
      <c r="J532" s="65"/>
      <c r="K532" s="65"/>
      <c r="L532" s="65"/>
      <c r="M532" s="65"/>
      <c r="N532" s="65"/>
      <c r="O532" s="65"/>
      <c r="P532" s="65"/>
      <c r="Q532" s="66"/>
      <c r="R532" s="66"/>
      <c r="S532" s="66"/>
      <c r="T532" s="66"/>
      <c r="U532" s="65"/>
      <c r="V532" s="65"/>
      <c r="W532" s="66"/>
      <c r="X532" s="65"/>
      <c r="Y532" s="65"/>
      <c r="Z532" s="65"/>
    </row>
    <row r="533" spans="1:26" ht="14.25" customHeight="1">
      <c r="A533" s="65"/>
      <c r="B533" s="65"/>
      <c r="C533" s="65"/>
      <c r="D533" s="66"/>
      <c r="E533" s="66"/>
      <c r="F533" s="66"/>
      <c r="G533" s="66"/>
      <c r="H533" s="66"/>
      <c r="I533" s="65"/>
      <c r="J533" s="65"/>
      <c r="K533" s="65"/>
      <c r="L533" s="65"/>
      <c r="M533" s="65"/>
      <c r="N533" s="65"/>
      <c r="O533" s="65"/>
      <c r="P533" s="65"/>
      <c r="Q533" s="66"/>
      <c r="R533" s="66"/>
      <c r="S533" s="66"/>
      <c r="T533" s="66"/>
      <c r="U533" s="65"/>
      <c r="V533" s="65"/>
      <c r="W533" s="66"/>
      <c r="X533" s="65"/>
      <c r="Y533" s="65"/>
      <c r="Z533" s="65"/>
    </row>
    <row r="534" spans="1:26" ht="14.25" customHeight="1">
      <c r="A534" s="65"/>
      <c r="B534" s="65"/>
      <c r="C534" s="65"/>
      <c r="D534" s="66"/>
      <c r="E534" s="66"/>
      <c r="F534" s="66"/>
      <c r="G534" s="66"/>
      <c r="H534" s="66"/>
      <c r="I534" s="65"/>
      <c r="J534" s="65"/>
      <c r="K534" s="65"/>
      <c r="L534" s="65"/>
      <c r="M534" s="65"/>
      <c r="N534" s="65"/>
      <c r="O534" s="65"/>
      <c r="P534" s="65"/>
      <c r="Q534" s="66"/>
      <c r="R534" s="66"/>
      <c r="S534" s="66"/>
      <c r="T534" s="66"/>
      <c r="U534" s="65"/>
      <c r="V534" s="65"/>
      <c r="W534" s="66"/>
      <c r="X534" s="65"/>
      <c r="Y534" s="65"/>
      <c r="Z534" s="65"/>
    </row>
    <row r="535" spans="1:26" ht="14.25" customHeight="1">
      <c r="A535" s="65"/>
      <c r="B535" s="65"/>
      <c r="C535" s="65"/>
      <c r="D535" s="66"/>
      <c r="E535" s="66"/>
      <c r="F535" s="66"/>
      <c r="G535" s="66"/>
      <c r="H535" s="66"/>
      <c r="I535" s="65"/>
      <c r="J535" s="65"/>
      <c r="K535" s="65"/>
      <c r="L535" s="65"/>
      <c r="M535" s="65"/>
      <c r="N535" s="65"/>
      <c r="O535" s="65"/>
      <c r="P535" s="65"/>
      <c r="Q535" s="66"/>
      <c r="R535" s="66"/>
      <c r="S535" s="66"/>
      <c r="T535" s="66"/>
      <c r="U535" s="65"/>
      <c r="V535" s="65"/>
      <c r="W535" s="66"/>
      <c r="X535" s="65"/>
      <c r="Y535" s="65"/>
      <c r="Z535" s="65"/>
    </row>
    <row r="536" spans="1:26" ht="14.25" customHeight="1">
      <c r="A536" s="65"/>
      <c r="B536" s="65"/>
      <c r="C536" s="65"/>
      <c r="D536" s="66"/>
      <c r="E536" s="66"/>
      <c r="F536" s="66"/>
      <c r="G536" s="66"/>
      <c r="H536" s="66"/>
      <c r="I536" s="65"/>
      <c r="J536" s="65"/>
      <c r="K536" s="65"/>
      <c r="L536" s="65"/>
      <c r="M536" s="65"/>
      <c r="N536" s="65"/>
      <c r="O536" s="65"/>
      <c r="P536" s="65"/>
      <c r="Q536" s="66"/>
      <c r="R536" s="66"/>
      <c r="S536" s="66"/>
      <c r="T536" s="66"/>
      <c r="U536" s="65"/>
      <c r="V536" s="65"/>
      <c r="W536" s="66"/>
      <c r="X536" s="65"/>
      <c r="Y536" s="65"/>
      <c r="Z536" s="65"/>
    </row>
    <row r="537" spans="1:26" ht="14.25" customHeight="1">
      <c r="A537" s="65"/>
      <c r="B537" s="65"/>
      <c r="C537" s="65"/>
      <c r="D537" s="66"/>
      <c r="E537" s="66"/>
      <c r="F537" s="66"/>
      <c r="G537" s="66"/>
      <c r="H537" s="66"/>
      <c r="I537" s="65"/>
      <c r="J537" s="65"/>
      <c r="K537" s="65"/>
      <c r="L537" s="65"/>
      <c r="M537" s="65"/>
      <c r="N537" s="65"/>
      <c r="O537" s="65"/>
      <c r="P537" s="65"/>
      <c r="Q537" s="66"/>
      <c r="R537" s="66"/>
      <c r="S537" s="66"/>
      <c r="T537" s="66"/>
      <c r="U537" s="65"/>
      <c r="V537" s="65"/>
      <c r="W537" s="66"/>
      <c r="X537" s="65"/>
      <c r="Y537" s="65"/>
      <c r="Z537" s="65"/>
    </row>
    <row r="538" spans="1:26" ht="14.25" customHeight="1">
      <c r="A538" s="65"/>
      <c r="B538" s="65"/>
      <c r="C538" s="65"/>
      <c r="D538" s="66"/>
      <c r="E538" s="66"/>
      <c r="F538" s="66"/>
      <c r="G538" s="66"/>
      <c r="H538" s="66"/>
      <c r="I538" s="65"/>
      <c r="J538" s="65"/>
      <c r="K538" s="65"/>
      <c r="L538" s="65"/>
      <c r="M538" s="65"/>
      <c r="N538" s="65"/>
      <c r="O538" s="65"/>
      <c r="P538" s="65"/>
      <c r="Q538" s="66"/>
      <c r="R538" s="66"/>
      <c r="S538" s="66"/>
      <c r="T538" s="66"/>
      <c r="U538" s="65"/>
      <c r="V538" s="65"/>
      <c r="W538" s="66"/>
      <c r="X538" s="65"/>
      <c r="Y538" s="65"/>
      <c r="Z538" s="65"/>
    </row>
    <row r="539" spans="1:26" ht="14.25" customHeight="1">
      <c r="A539" s="65"/>
      <c r="B539" s="65"/>
      <c r="C539" s="65"/>
      <c r="D539" s="66"/>
      <c r="E539" s="66"/>
      <c r="F539" s="66"/>
      <c r="G539" s="66"/>
      <c r="H539" s="66"/>
      <c r="I539" s="65"/>
      <c r="J539" s="65"/>
      <c r="K539" s="65"/>
      <c r="L539" s="65"/>
      <c r="M539" s="65"/>
      <c r="N539" s="65"/>
      <c r="O539" s="65"/>
      <c r="P539" s="65"/>
      <c r="Q539" s="66"/>
      <c r="R539" s="66"/>
      <c r="S539" s="66"/>
      <c r="T539" s="66"/>
      <c r="U539" s="65"/>
      <c r="V539" s="65"/>
      <c r="W539" s="66"/>
      <c r="X539" s="65"/>
      <c r="Y539" s="65"/>
      <c r="Z539" s="65"/>
    </row>
    <row r="540" spans="1:26" ht="14.25" customHeight="1">
      <c r="A540" s="65"/>
      <c r="B540" s="65"/>
      <c r="C540" s="65"/>
      <c r="D540" s="66"/>
      <c r="E540" s="66"/>
      <c r="F540" s="66"/>
      <c r="G540" s="66"/>
      <c r="H540" s="66"/>
      <c r="I540" s="65"/>
      <c r="J540" s="65"/>
      <c r="K540" s="65"/>
      <c r="L540" s="65"/>
      <c r="M540" s="65"/>
      <c r="N540" s="65"/>
      <c r="O540" s="65"/>
      <c r="P540" s="65"/>
      <c r="Q540" s="66"/>
      <c r="R540" s="66"/>
      <c r="S540" s="66"/>
      <c r="T540" s="66"/>
      <c r="U540" s="65"/>
      <c r="V540" s="65"/>
      <c r="W540" s="66"/>
      <c r="X540" s="65"/>
      <c r="Y540" s="65"/>
      <c r="Z540" s="65"/>
    </row>
    <row r="541" spans="1:26" ht="14.25" customHeight="1">
      <c r="A541" s="65"/>
      <c r="B541" s="65"/>
      <c r="C541" s="65"/>
      <c r="D541" s="66"/>
      <c r="E541" s="66"/>
      <c r="F541" s="66"/>
      <c r="G541" s="66"/>
      <c r="H541" s="66"/>
      <c r="I541" s="65"/>
      <c r="J541" s="65"/>
      <c r="K541" s="65"/>
      <c r="L541" s="65"/>
      <c r="M541" s="65"/>
      <c r="N541" s="65"/>
      <c r="O541" s="65"/>
      <c r="P541" s="65"/>
      <c r="Q541" s="66"/>
      <c r="R541" s="66"/>
      <c r="S541" s="66"/>
      <c r="T541" s="66"/>
      <c r="U541" s="65"/>
      <c r="V541" s="65"/>
      <c r="W541" s="66"/>
      <c r="X541" s="65"/>
      <c r="Y541" s="65"/>
      <c r="Z541" s="65"/>
    </row>
    <row r="542" spans="1:26" ht="14.25" customHeight="1">
      <c r="A542" s="65"/>
      <c r="B542" s="65"/>
      <c r="C542" s="65"/>
      <c r="D542" s="66"/>
      <c r="E542" s="66"/>
      <c r="F542" s="66"/>
      <c r="G542" s="66"/>
      <c r="H542" s="66"/>
      <c r="I542" s="65"/>
      <c r="J542" s="65"/>
      <c r="K542" s="65"/>
      <c r="L542" s="65"/>
      <c r="M542" s="65"/>
      <c r="N542" s="65"/>
      <c r="O542" s="65"/>
      <c r="P542" s="65"/>
      <c r="Q542" s="66"/>
      <c r="R542" s="66"/>
      <c r="S542" s="66"/>
      <c r="T542" s="66"/>
      <c r="U542" s="65"/>
      <c r="V542" s="65"/>
      <c r="W542" s="66"/>
      <c r="X542" s="65"/>
      <c r="Y542" s="65"/>
      <c r="Z542" s="65"/>
    </row>
    <row r="543" spans="1:26" ht="14.25" customHeight="1">
      <c r="A543" s="65"/>
      <c r="B543" s="65"/>
      <c r="C543" s="65"/>
      <c r="D543" s="66"/>
      <c r="E543" s="66"/>
      <c r="F543" s="66"/>
      <c r="G543" s="66"/>
      <c r="H543" s="66"/>
      <c r="I543" s="65"/>
      <c r="J543" s="65"/>
      <c r="K543" s="65"/>
      <c r="L543" s="65"/>
      <c r="M543" s="65"/>
      <c r="N543" s="65"/>
      <c r="O543" s="65"/>
      <c r="P543" s="65"/>
      <c r="Q543" s="66"/>
      <c r="R543" s="66"/>
      <c r="S543" s="66"/>
      <c r="T543" s="66"/>
      <c r="U543" s="65"/>
      <c r="V543" s="65"/>
      <c r="W543" s="66"/>
      <c r="X543" s="65"/>
      <c r="Y543" s="65"/>
      <c r="Z543" s="65"/>
    </row>
    <row r="544" spans="1:26" ht="14.25" customHeight="1">
      <c r="A544" s="65"/>
      <c r="B544" s="65"/>
      <c r="C544" s="65"/>
      <c r="D544" s="66"/>
      <c r="E544" s="66"/>
      <c r="F544" s="66"/>
      <c r="G544" s="66"/>
      <c r="H544" s="66"/>
      <c r="I544" s="65"/>
      <c r="J544" s="65"/>
      <c r="K544" s="65"/>
      <c r="L544" s="65"/>
      <c r="M544" s="65"/>
      <c r="N544" s="65"/>
      <c r="O544" s="65"/>
      <c r="P544" s="65"/>
      <c r="Q544" s="66"/>
      <c r="R544" s="66"/>
      <c r="S544" s="66"/>
      <c r="T544" s="66"/>
      <c r="U544" s="65"/>
      <c r="V544" s="65"/>
      <c r="W544" s="66"/>
      <c r="X544" s="65"/>
      <c r="Y544" s="65"/>
      <c r="Z544" s="65"/>
    </row>
    <row r="545" spans="1:26" ht="14.25" customHeight="1">
      <c r="A545" s="65"/>
      <c r="B545" s="65"/>
      <c r="C545" s="65"/>
      <c r="D545" s="66"/>
      <c r="E545" s="66"/>
      <c r="F545" s="66"/>
      <c r="G545" s="66"/>
      <c r="H545" s="66"/>
      <c r="I545" s="65"/>
      <c r="J545" s="65"/>
      <c r="K545" s="65"/>
      <c r="L545" s="65"/>
      <c r="M545" s="65"/>
      <c r="N545" s="65"/>
      <c r="O545" s="65"/>
      <c r="P545" s="65"/>
      <c r="Q545" s="66"/>
      <c r="R545" s="66"/>
      <c r="S545" s="66"/>
      <c r="T545" s="66"/>
      <c r="U545" s="65"/>
      <c r="V545" s="65"/>
      <c r="W545" s="66"/>
      <c r="X545" s="65"/>
      <c r="Y545" s="65"/>
      <c r="Z545" s="65"/>
    </row>
    <row r="546" spans="1:26" ht="14.25" customHeight="1">
      <c r="A546" s="65"/>
      <c r="B546" s="65"/>
      <c r="C546" s="65"/>
      <c r="D546" s="66"/>
      <c r="E546" s="66"/>
      <c r="F546" s="66"/>
      <c r="G546" s="66"/>
      <c r="H546" s="66"/>
      <c r="I546" s="65"/>
      <c r="J546" s="65"/>
      <c r="K546" s="65"/>
      <c r="L546" s="65"/>
      <c r="M546" s="65"/>
      <c r="N546" s="65"/>
      <c r="O546" s="65"/>
      <c r="P546" s="65"/>
      <c r="Q546" s="66"/>
      <c r="R546" s="66"/>
      <c r="S546" s="66"/>
      <c r="T546" s="66"/>
      <c r="U546" s="65"/>
      <c r="V546" s="65"/>
      <c r="W546" s="66"/>
      <c r="X546" s="65"/>
      <c r="Y546" s="65"/>
      <c r="Z546" s="65"/>
    </row>
    <row r="547" spans="1:26" ht="14.25" customHeight="1">
      <c r="A547" s="65"/>
      <c r="B547" s="65"/>
      <c r="C547" s="65"/>
      <c r="D547" s="66"/>
      <c r="E547" s="66"/>
      <c r="F547" s="66"/>
      <c r="G547" s="66"/>
      <c r="H547" s="66"/>
      <c r="I547" s="65"/>
      <c r="J547" s="65"/>
      <c r="K547" s="65"/>
      <c r="L547" s="65"/>
      <c r="M547" s="65"/>
      <c r="N547" s="65"/>
      <c r="O547" s="65"/>
      <c r="P547" s="65"/>
      <c r="Q547" s="66"/>
      <c r="R547" s="66"/>
      <c r="S547" s="66"/>
      <c r="T547" s="66"/>
      <c r="U547" s="65"/>
      <c r="V547" s="65"/>
      <c r="W547" s="66"/>
      <c r="X547" s="65"/>
      <c r="Y547" s="65"/>
      <c r="Z547" s="65"/>
    </row>
    <row r="548" spans="1:26" ht="14.25" customHeight="1">
      <c r="A548" s="65"/>
      <c r="B548" s="65"/>
      <c r="C548" s="65"/>
      <c r="D548" s="66"/>
      <c r="E548" s="66"/>
      <c r="F548" s="66"/>
      <c r="G548" s="66"/>
      <c r="H548" s="66"/>
      <c r="I548" s="65"/>
      <c r="J548" s="65"/>
      <c r="K548" s="65"/>
      <c r="L548" s="65"/>
      <c r="M548" s="65"/>
      <c r="N548" s="65"/>
      <c r="O548" s="65"/>
      <c r="P548" s="65"/>
      <c r="Q548" s="66"/>
      <c r="R548" s="66"/>
      <c r="S548" s="66"/>
      <c r="T548" s="66"/>
      <c r="U548" s="65"/>
      <c r="V548" s="65"/>
      <c r="W548" s="66"/>
      <c r="X548" s="65"/>
      <c r="Y548" s="65"/>
      <c r="Z548" s="65"/>
    </row>
    <row r="549" spans="1:26" ht="14.25" customHeight="1">
      <c r="A549" s="65"/>
      <c r="B549" s="65"/>
      <c r="C549" s="65"/>
      <c r="D549" s="66"/>
      <c r="E549" s="66"/>
      <c r="F549" s="66"/>
      <c r="G549" s="66"/>
      <c r="H549" s="66"/>
      <c r="I549" s="65"/>
      <c r="J549" s="65"/>
      <c r="K549" s="65"/>
      <c r="L549" s="65"/>
      <c r="M549" s="65"/>
      <c r="N549" s="65"/>
      <c r="O549" s="65"/>
      <c r="P549" s="65"/>
      <c r="Q549" s="66"/>
      <c r="R549" s="66"/>
      <c r="S549" s="66"/>
      <c r="T549" s="66"/>
      <c r="U549" s="65"/>
      <c r="V549" s="65"/>
      <c r="W549" s="66"/>
      <c r="X549" s="65"/>
      <c r="Y549" s="65"/>
      <c r="Z549" s="65"/>
    </row>
    <row r="550" spans="1:26" ht="14.25" customHeight="1">
      <c r="A550" s="65"/>
      <c r="B550" s="65"/>
      <c r="C550" s="65"/>
      <c r="D550" s="66"/>
      <c r="E550" s="66"/>
      <c r="F550" s="66"/>
      <c r="G550" s="66"/>
      <c r="H550" s="66"/>
      <c r="I550" s="65"/>
      <c r="J550" s="65"/>
      <c r="K550" s="65"/>
      <c r="L550" s="65"/>
      <c r="M550" s="65"/>
      <c r="N550" s="65"/>
      <c r="O550" s="65"/>
      <c r="P550" s="65"/>
      <c r="Q550" s="66"/>
      <c r="R550" s="66"/>
      <c r="S550" s="66"/>
      <c r="T550" s="66"/>
      <c r="U550" s="65"/>
      <c r="V550" s="65"/>
      <c r="W550" s="66"/>
      <c r="X550" s="65"/>
      <c r="Y550" s="65"/>
      <c r="Z550" s="65"/>
    </row>
    <row r="551" spans="1:26" ht="14.25" customHeight="1">
      <c r="A551" s="65"/>
      <c r="B551" s="65"/>
      <c r="C551" s="65"/>
      <c r="D551" s="66"/>
      <c r="E551" s="66"/>
      <c r="F551" s="66"/>
      <c r="G551" s="66"/>
      <c r="H551" s="66"/>
      <c r="I551" s="65"/>
      <c r="J551" s="65"/>
      <c r="K551" s="65"/>
      <c r="L551" s="65"/>
      <c r="M551" s="65"/>
      <c r="N551" s="65"/>
      <c r="O551" s="65"/>
      <c r="P551" s="65"/>
      <c r="Q551" s="66"/>
      <c r="R551" s="66"/>
      <c r="S551" s="66"/>
      <c r="T551" s="66"/>
      <c r="U551" s="65"/>
      <c r="V551" s="65"/>
      <c r="W551" s="66"/>
      <c r="X551" s="65"/>
      <c r="Y551" s="65"/>
      <c r="Z551" s="65"/>
    </row>
    <row r="552" spans="1:26" ht="14.25" customHeight="1">
      <c r="A552" s="65"/>
      <c r="B552" s="65"/>
      <c r="C552" s="65"/>
      <c r="D552" s="66"/>
      <c r="E552" s="66"/>
      <c r="F552" s="66"/>
      <c r="G552" s="66"/>
      <c r="H552" s="66"/>
      <c r="I552" s="65"/>
      <c r="J552" s="65"/>
      <c r="K552" s="65"/>
      <c r="L552" s="65"/>
      <c r="M552" s="65"/>
      <c r="N552" s="65"/>
      <c r="O552" s="65"/>
      <c r="P552" s="65"/>
      <c r="Q552" s="66"/>
      <c r="R552" s="66"/>
      <c r="S552" s="66"/>
      <c r="T552" s="66"/>
      <c r="U552" s="65"/>
      <c r="V552" s="65"/>
      <c r="W552" s="66"/>
      <c r="X552" s="65"/>
      <c r="Y552" s="65"/>
      <c r="Z552" s="65"/>
    </row>
    <row r="553" spans="1:26" ht="14.25" customHeight="1">
      <c r="A553" s="65"/>
      <c r="B553" s="65"/>
      <c r="C553" s="65"/>
      <c r="D553" s="66"/>
      <c r="E553" s="66"/>
      <c r="F553" s="66"/>
      <c r="G553" s="66"/>
      <c r="H553" s="66"/>
      <c r="I553" s="65"/>
      <c r="J553" s="65"/>
      <c r="K553" s="65"/>
      <c r="L553" s="65"/>
      <c r="M553" s="65"/>
      <c r="N553" s="65"/>
      <c r="O553" s="65"/>
      <c r="P553" s="65"/>
      <c r="Q553" s="66"/>
      <c r="R553" s="66"/>
      <c r="S553" s="66"/>
      <c r="T553" s="66"/>
      <c r="U553" s="65"/>
      <c r="V553" s="65"/>
      <c r="W553" s="66"/>
      <c r="X553" s="65"/>
      <c r="Y553" s="65"/>
      <c r="Z553" s="65"/>
    </row>
    <row r="554" spans="1:26" ht="14.25" customHeight="1">
      <c r="A554" s="65"/>
      <c r="B554" s="65"/>
      <c r="C554" s="65"/>
      <c r="D554" s="66"/>
      <c r="E554" s="66"/>
      <c r="F554" s="66"/>
      <c r="G554" s="66"/>
      <c r="H554" s="66"/>
      <c r="I554" s="65"/>
      <c r="J554" s="65"/>
      <c r="K554" s="65"/>
      <c r="L554" s="65"/>
      <c r="M554" s="65"/>
      <c r="N554" s="65"/>
      <c r="O554" s="65"/>
      <c r="P554" s="65"/>
      <c r="Q554" s="66"/>
      <c r="R554" s="66"/>
      <c r="S554" s="66"/>
      <c r="T554" s="66"/>
      <c r="U554" s="65"/>
      <c r="V554" s="65"/>
      <c r="W554" s="66"/>
      <c r="X554" s="65"/>
      <c r="Y554" s="65"/>
      <c r="Z554" s="65"/>
    </row>
    <row r="555" spans="1:26" ht="14.25" customHeight="1">
      <c r="A555" s="65"/>
      <c r="B555" s="65"/>
      <c r="C555" s="65"/>
      <c r="D555" s="66"/>
      <c r="E555" s="66"/>
      <c r="F555" s="66"/>
      <c r="G555" s="66"/>
      <c r="H555" s="66"/>
      <c r="I555" s="65"/>
      <c r="J555" s="65"/>
      <c r="K555" s="65"/>
      <c r="L555" s="65"/>
      <c r="M555" s="65"/>
      <c r="N555" s="65"/>
      <c r="O555" s="65"/>
      <c r="P555" s="65"/>
      <c r="Q555" s="66"/>
      <c r="R555" s="66"/>
      <c r="S555" s="66"/>
      <c r="T555" s="66"/>
      <c r="U555" s="65"/>
      <c r="V555" s="65"/>
      <c r="W555" s="66"/>
      <c r="X555" s="65"/>
      <c r="Y555" s="65"/>
      <c r="Z555" s="65"/>
    </row>
    <row r="556" spans="1:26" ht="14.25" customHeight="1">
      <c r="A556" s="65"/>
      <c r="B556" s="65"/>
      <c r="C556" s="65"/>
      <c r="D556" s="66"/>
      <c r="E556" s="66"/>
      <c r="F556" s="66"/>
      <c r="G556" s="66"/>
      <c r="H556" s="66"/>
      <c r="I556" s="65"/>
      <c r="J556" s="65"/>
      <c r="K556" s="65"/>
      <c r="L556" s="65"/>
      <c r="M556" s="65"/>
      <c r="N556" s="65"/>
      <c r="O556" s="65"/>
      <c r="P556" s="65"/>
      <c r="Q556" s="66"/>
      <c r="R556" s="66"/>
      <c r="S556" s="66"/>
      <c r="T556" s="66"/>
      <c r="U556" s="65"/>
      <c r="V556" s="65"/>
      <c r="W556" s="66"/>
      <c r="X556" s="65"/>
      <c r="Y556" s="65"/>
      <c r="Z556" s="65"/>
    </row>
    <row r="557" spans="1:26" ht="14.25" customHeight="1">
      <c r="A557" s="65"/>
      <c r="B557" s="65"/>
      <c r="C557" s="65"/>
      <c r="D557" s="66"/>
      <c r="E557" s="66"/>
      <c r="F557" s="66"/>
      <c r="G557" s="66"/>
      <c r="H557" s="66"/>
      <c r="I557" s="65"/>
      <c r="J557" s="65"/>
      <c r="K557" s="65"/>
      <c r="L557" s="65"/>
      <c r="M557" s="65"/>
      <c r="N557" s="65"/>
      <c r="O557" s="65"/>
      <c r="P557" s="65"/>
      <c r="Q557" s="66"/>
      <c r="R557" s="66"/>
      <c r="S557" s="66"/>
      <c r="T557" s="66"/>
      <c r="U557" s="65"/>
      <c r="V557" s="65"/>
      <c r="W557" s="66"/>
      <c r="X557" s="65"/>
      <c r="Y557" s="65"/>
      <c r="Z557" s="65"/>
    </row>
    <row r="558" spans="1:26" ht="14.25" customHeight="1">
      <c r="A558" s="65"/>
      <c r="B558" s="65"/>
      <c r="C558" s="65"/>
      <c r="D558" s="66"/>
      <c r="E558" s="66"/>
      <c r="F558" s="66"/>
      <c r="G558" s="66"/>
      <c r="H558" s="66"/>
      <c r="I558" s="65"/>
      <c r="J558" s="65"/>
      <c r="K558" s="65"/>
      <c r="L558" s="65"/>
      <c r="M558" s="65"/>
      <c r="N558" s="65"/>
      <c r="O558" s="65"/>
      <c r="P558" s="65"/>
      <c r="Q558" s="66"/>
      <c r="R558" s="66"/>
      <c r="S558" s="66"/>
      <c r="T558" s="66"/>
      <c r="U558" s="65"/>
      <c r="V558" s="65"/>
      <c r="W558" s="66"/>
      <c r="X558" s="65"/>
      <c r="Y558" s="65"/>
      <c r="Z558" s="65"/>
    </row>
    <row r="559" spans="1:26" ht="14.25" customHeight="1">
      <c r="A559" s="65"/>
      <c r="B559" s="65"/>
      <c r="C559" s="65"/>
      <c r="D559" s="66"/>
      <c r="E559" s="66"/>
      <c r="F559" s="66"/>
      <c r="G559" s="66"/>
      <c r="H559" s="66"/>
      <c r="I559" s="65"/>
      <c r="J559" s="65"/>
      <c r="K559" s="65"/>
      <c r="L559" s="65"/>
      <c r="M559" s="65"/>
      <c r="N559" s="65"/>
      <c r="O559" s="65"/>
      <c r="P559" s="65"/>
      <c r="Q559" s="66"/>
      <c r="R559" s="66"/>
      <c r="S559" s="66"/>
      <c r="T559" s="66"/>
      <c r="U559" s="65"/>
      <c r="V559" s="65"/>
      <c r="W559" s="66"/>
      <c r="X559" s="65"/>
      <c r="Y559" s="65"/>
      <c r="Z559" s="65"/>
    </row>
    <row r="560" spans="1:26" ht="14.25" customHeight="1">
      <c r="A560" s="65"/>
      <c r="B560" s="65"/>
      <c r="C560" s="65"/>
      <c r="D560" s="66"/>
      <c r="E560" s="66"/>
      <c r="F560" s="66"/>
      <c r="G560" s="66"/>
      <c r="H560" s="66"/>
      <c r="I560" s="65"/>
      <c r="J560" s="65"/>
      <c r="K560" s="65"/>
      <c r="L560" s="65"/>
      <c r="M560" s="65"/>
      <c r="N560" s="65"/>
      <c r="O560" s="65"/>
      <c r="P560" s="65"/>
      <c r="Q560" s="66"/>
      <c r="R560" s="66"/>
      <c r="S560" s="66"/>
      <c r="T560" s="66"/>
      <c r="U560" s="65"/>
      <c r="V560" s="65"/>
      <c r="W560" s="66"/>
      <c r="X560" s="65"/>
      <c r="Y560" s="65"/>
      <c r="Z560" s="65"/>
    </row>
    <row r="561" spans="1:26" ht="14.25" customHeight="1">
      <c r="A561" s="65"/>
      <c r="B561" s="65"/>
      <c r="C561" s="65"/>
      <c r="D561" s="66"/>
      <c r="E561" s="66"/>
      <c r="F561" s="66"/>
      <c r="G561" s="66"/>
      <c r="H561" s="66"/>
      <c r="I561" s="65"/>
      <c r="J561" s="65"/>
      <c r="K561" s="65"/>
      <c r="L561" s="65"/>
      <c r="M561" s="65"/>
      <c r="N561" s="65"/>
      <c r="O561" s="65"/>
      <c r="P561" s="65"/>
      <c r="Q561" s="66"/>
      <c r="R561" s="66"/>
      <c r="S561" s="66"/>
      <c r="T561" s="66"/>
      <c r="U561" s="65"/>
      <c r="V561" s="65"/>
      <c r="W561" s="66"/>
      <c r="X561" s="65"/>
      <c r="Y561" s="65"/>
      <c r="Z561" s="65"/>
    </row>
    <row r="562" spans="1:26" ht="14.25" customHeight="1">
      <c r="A562" s="65"/>
      <c r="B562" s="65"/>
      <c r="C562" s="65"/>
      <c r="D562" s="66"/>
      <c r="E562" s="66"/>
      <c r="F562" s="66"/>
      <c r="G562" s="66"/>
      <c r="H562" s="66"/>
      <c r="I562" s="65"/>
      <c r="J562" s="65"/>
      <c r="K562" s="65"/>
      <c r="L562" s="65"/>
      <c r="M562" s="65"/>
      <c r="N562" s="65"/>
      <c r="O562" s="65"/>
      <c r="P562" s="65"/>
      <c r="Q562" s="66"/>
      <c r="R562" s="66"/>
      <c r="S562" s="66"/>
      <c r="T562" s="66"/>
      <c r="U562" s="65"/>
      <c r="V562" s="65"/>
      <c r="W562" s="66"/>
      <c r="X562" s="65"/>
      <c r="Y562" s="65"/>
      <c r="Z562" s="65"/>
    </row>
    <row r="563" spans="1:26" ht="14.25" customHeight="1">
      <c r="A563" s="65"/>
      <c r="B563" s="65"/>
      <c r="C563" s="65"/>
      <c r="D563" s="66"/>
      <c r="E563" s="66"/>
      <c r="F563" s="66"/>
      <c r="G563" s="66"/>
      <c r="H563" s="66"/>
      <c r="I563" s="65"/>
      <c r="J563" s="65"/>
      <c r="K563" s="65"/>
      <c r="L563" s="65"/>
      <c r="M563" s="65"/>
      <c r="N563" s="65"/>
      <c r="O563" s="65"/>
      <c r="P563" s="65"/>
      <c r="Q563" s="66"/>
      <c r="R563" s="66"/>
      <c r="S563" s="66"/>
      <c r="T563" s="66"/>
      <c r="U563" s="65"/>
      <c r="V563" s="65"/>
      <c r="W563" s="66"/>
      <c r="X563" s="65"/>
      <c r="Y563" s="65"/>
      <c r="Z563" s="65"/>
    </row>
    <row r="564" spans="1:26" ht="14.25" customHeight="1">
      <c r="A564" s="65"/>
      <c r="B564" s="65"/>
      <c r="C564" s="65"/>
      <c r="D564" s="66"/>
      <c r="E564" s="66"/>
      <c r="F564" s="66"/>
      <c r="G564" s="66"/>
      <c r="H564" s="66"/>
      <c r="I564" s="65"/>
      <c r="J564" s="65"/>
      <c r="K564" s="65"/>
      <c r="L564" s="65"/>
      <c r="M564" s="65"/>
      <c r="N564" s="65"/>
      <c r="O564" s="65"/>
      <c r="P564" s="65"/>
      <c r="Q564" s="66"/>
      <c r="R564" s="66"/>
      <c r="S564" s="66"/>
      <c r="T564" s="66"/>
      <c r="U564" s="65"/>
      <c r="V564" s="65"/>
      <c r="W564" s="66"/>
      <c r="X564" s="65"/>
      <c r="Y564" s="65"/>
      <c r="Z564" s="65"/>
    </row>
    <row r="565" spans="1:26" ht="14.25" customHeight="1">
      <c r="A565" s="65"/>
      <c r="B565" s="65"/>
      <c r="C565" s="65"/>
      <c r="D565" s="66"/>
      <c r="E565" s="66"/>
      <c r="F565" s="66"/>
      <c r="G565" s="66"/>
      <c r="H565" s="66"/>
      <c r="I565" s="65"/>
      <c r="J565" s="65"/>
      <c r="K565" s="65"/>
      <c r="L565" s="65"/>
      <c r="M565" s="65"/>
      <c r="N565" s="65"/>
      <c r="O565" s="65"/>
      <c r="P565" s="65"/>
      <c r="Q565" s="66"/>
      <c r="R565" s="66"/>
      <c r="S565" s="66"/>
      <c r="T565" s="66"/>
      <c r="U565" s="65"/>
      <c r="V565" s="65"/>
      <c r="W565" s="66"/>
      <c r="X565" s="65"/>
      <c r="Y565" s="65"/>
      <c r="Z565" s="65"/>
    </row>
    <row r="566" spans="1:26" ht="14.25" customHeight="1">
      <c r="A566" s="65"/>
      <c r="B566" s="65"/>
      <c r="C566" s="65"/>
      <c r="D566" s="66"/>
      <c r="E566" s="66"/>
      <c r="F566" s="66"/>
      <c r="G566" s="66"/>
      <c r="H566" s="66"/>
      <c r="I566" s="65"/>
      <c r="J566" s="65"/>
      <c r="K566" s="65"/>
      <c r="L566" s="65"/>
      <c r="M566" s="65"/>
      <c r="N566" s="65"/>
      <c r="O566" s="65"/>
      <c r="P566" s="65"/>
      <c r="Q566" s="66"/>
      <c r="R566" s="66"/>
      <c r="S566" s="66"/>
      <c r="T566" s="66"/>
      <c r="U566" s="65"/>
      <c r="V566" s="65"/>
      <c r="W566" s="66"/>
      <c r="X566" s="65"/>
      <c r="Y566" s="65"/>
      <c r="Z566" s="65"/>
    </row>
    <row r="567" spans="1:26" ht="14.25" customHeight="1">
      <c r="A567" s="65"/>
      <c r="B567" s="65"/>
      <c r="C567" s="65"/>
      <c r="D567" s="66"/>
      <c r="E567" s="66"/>
      <c r="F567" s="66"/>
      <c r="G567" s="66"/>
      <c r="H567" s="66"/>
      <c r="I567" s="65"/>
      <c r="J567" s="65"/>
      <c r="K567" s="65"/>
      <c r="L567" s="65"/>
      <c r="M567" s="65"/>
      <c r="N567" s="65"/>
      <c r="O567" s="65"/>
      <c r="P567" s="65"/>
      <c r="Q567" s="66"/>
      <c r="R567" s="66"/>
      <c r="S567" s="66"/>
      <c r="T567" s="66"/>
      <c r="U567" s="65"/>
      <c r="V567" s="65"/>
      <c r="W567" s="66"/>
      <c r="X567" s="65"/>
      <c r="Y567" s="65"/>
      <c r="Z567" s="65"/>
    </row>
    <row r="568" spans="1:26" ht="14.25" customHeight="1">
      <c r="A568" s="65"/>
      <c r="B568" s="65"/>
      <c r="C568" s="65"/>
      <c r="D568" s="66"/>
      <c r="E568" s="66"/>
      <c r="F568" s="66"/>
      <c r="G568" s="66"/>
      <c r="H568" s="66"/>
      <c r="I568" s="65"/>
      <c r="J568" s="65"/>
      <c r="K568" s="65"/>
      <c r="L568" s="65"/>
      <c r="M568" s="65"/>
      <c r="N568" s="65"/>
      <c r="O568" s="65"/>
      <c r="P568" s="65"/>
      <c r="Q568" s="66"/>
      <c r="R568" s="66"/>
      <c r="S568" s="66"/>
      <c r="T568" s="66"/>
      <c r="U568" s="65"/>
      <c r="V568" s="65"/>
      <c r="W568" s="66"/>
      <c r="X568" s="65"/>
      <c r="Y568" s="65"/>
      <c r="Z568" s="65"/>
    </row>
    <row r="569" spans="1:26" ht="14.25" customHeight="1">
      <c r="A569" s="65"/>
      <c r="B569" s="65"/>
      <c r="C569" s="65"/>
      <c r="D569" s="66"/>
      <c r="E569" s="66"/>
      <c r="F569" s="66"/>
      <c r="G569" s="66"/>
      <c r="H569" s="66"/>
      <c r="I569" s="65"/>
      <c r="J569" s="65"/>
      <c r="K569" s="65"/>
      <c r="L569" s="65"/>
      <c r="M569" s="65"/>
      <c r="N569" s="65"/>
      <c r="O569" s="65"/>
      <c r="P569" s="65"/>
      <c r="Q569" s="66"/>
      <c r="R569" s="66"/>
      <c r="S569" s="66"/>
      <c r="T569" s="66"/>
      <c r="U569" s="65"/>
      <c r="V569" s="65"/>
      <c r="W569" s="66"/>
      <c r="X569" s="65"/>
      <c r="Y569" s="65"/>
      <c r="Z569" s="65"/>
    </row>
    <row r="570" spans="1:26" ht="14.25" customHeight="1">
      <c r="A570" s="65"/>
      <c r="B570" s="65"/>
      <c r="C570" s="65"/>
      <c r="D570" s="66"/>
      <c r="E570" s="66"/>
      <c r="F570" s="66"/>
      <c r="G570" s="66"/>
      <c r="H570" s="66"/>
      <c r="I570" s="65"/>
      <c r="J570" s="65"/>
      <c r="K570" s="65"/>
      <c r="L570" s="65"/>
      <c r="M570" s="65"/>
      <c r="N570" s="65"/>
      <c r="O570" s="65"/>
      <c r="P570" s="65"/>
      <c r="Q570" s="66"/>
      <c r="R570" s="66"/>
      <c r="S570" s="66"/>
      <c r="T570" s="66"/>
      <c r="U570" s="65"/>
      <c r="V570" s="65"/>
      <c r="W570" s="66"/>
      <c r="X570" s="65"/>
      <c r="Y570" s="65"/>
      <c r="Z570" s="65"/>
    </row>
    <row r="571" spans="1:26" ht="14.25" customHeight="1">
      <c r="A571" s="65"/>
      <c r="B571" s="65"/>
      <c r="C571" s="65"/>
      <c r="D571" s="66"/>
      <c r="E571" s="66"/>
      <c r="F571" s="66"/>
      <c r="G571" s="66"/>
      <c r="H571" s="66"/>
      <c r="I571" s="65"/>
      <c r="J571" s="65"/>
      <c r="K571" s="65"/>
      <c r="L571" s="65"/>
      <c r="M571" s="65"/>
      <c r="N571" s="65"/>
      <c r="O571" s="65"/>
      <c r="P571" s="65"/>
      <c r="Q571" s="66"/>
      <c r="R571" s="66"/>
      <c r="S571" s="66"/>
      <c r="T571" s="66"/>
      <c r="U571" s="65"/>
      <c r="V571" s="65"/>
      <c r="W571" s="66"/>
      <c r="X571" s="65"/>
      <c r="Y571" s="65"/>
      <c r="Z571" s="65"/>
    </row>
    <row r="572" spans="1:26" ht="14.25" customHeight="1">
      <c r="A572" s="65"/>
      <c r="B572" s="65"/>
      <c r="C572" s="65"/>
      <c r="D572" s="66"/>
      <c r="E572" s="66"/>
      <c r="F572" s="66"/>
      <c r="G572" s="66"/>
      <c r="H572" s="66"/>
      <c r="I572" s="65"/>
      <c r="J572" s="65"/>
      <c r="K572" s="65"/>
      <c r="L572" s="65"/>
      <c r="M572" s="65"/>
      <c r="N572" s="65"/>
      <c r="O572" s="65"/>
      <c r="P572" s="65"/>
      <c r="Q572" s="66"/>
      <c r="R572" s="66"/>
      <c r="S572" s="66"/>
      <c r="T572" s="66"/>
      <c r="U572" s="65"/>
      <c r="V572" s="65"/>
      <c r="W572" s="66"/>
      <c r="X572" s="65"/>
      <c r="Y572" s="65"/>
      <c r="Z572" s="65"/>
    </row>
    <row r="573" spans="1:26" ht="14.25" customHeight="1">
      <c r="A573" s="65"/>
      <c r="B573" s="65"/>
      <c r="C573" s="65"/>
      <c r="D573" s="66"/>
      <c r="E573" s="66"/>
      <c r="F573" s="66"/>
      <c r="G573" s="66"/>
      <c r="H573" s="66"/>
      <c r="I573" s="65"/>
      <c r="J573" s="65"/>
      <c r="K573" s="65"/>
      <c r="L573" s="65"/>
      <c r="M573" s="65"/>
      <c r="N573" s="65"/>
      <c r="O573" s="65"/>
      <c r="P573" s="65"/>
      <c r="Q573" s="66"/>
      <c r="R573" s="66"/>
      <c r="S573" s="66"/>
      <c r="T573" s="66"/>
      <c r="U573" s="65"/>
      <c r="V573" s="65"/>
      <c r="W573" s="66"/>
      <c r="X573" s="65"/>
      <c r="Y573" s="65"/>
      <c r="Z573" s="65"/>
    </row>
    <row r="574" spans="1:26" ht="14.25" customHeight="1">
      <c r="A574" s="65"/>
      <c r="B574" s="65"/>
      <c r="C574" s="65"/>
      <c r="D574" s="66"/>
      <c r="E574" s="66"/>
      <c r="F574" s="66"/>
      <c r="G574" s="66"/>
      <c r="H574" s="66"/>
      <c r="I574" s="65"/>
      <c r="J574" s="65"/>
      <c r="K574" s="65"/>
      <c r="L574" s="65"/>
      <c r="M574" s="65"/>
      <c r="N574" s="65"/>
      <c r="O574" s="65"/>
      <c r="P574" s="65"/>
      <c r="Q574" s="66"/>
      <c r="R574" s="66"/>
      <c r="S574" s="66"/>
      <c r="T574" s="66"/>
      <c r="U574" s="65"/>
      <c r="V574" s="65"/>
      <c r="W574" s="66"/>
      <c r="X574" s="65"/>
      <c r="Y574" s="65"/>
      <c r="Z574" s="65"/>
    </row>
    <row r="575" spans="1:26" ht="14.25" customHeight="1">
      <c r="A575" s="65"/>
      <c r="B575" s="65"/>
      <c r="C575" s="65"/>
      <c r="D575" s="66"/>
      <c r="E575" s="66"/>
      <c r="F575" s="66"/>
      <c r="G575" s="66"/>
      <c r="H575" s="66"/>
      <c r="I575" s="65"/>
      <c r="J575" s="65"/>
      <c r="K575" s="65"/>
      <c r="L575" s="65"/>
      <c r="M575" s="65"/>
      <c r="N575" s="65"/>
      <c r="O575" s="65"/>
      <c r="P575" s="65"/>
      <c r="Q575" s="66"/>
      <c r="R575" s="66"/>
      <c r="S575" s="66"/>
      <c r="T575" s="66"/>
      <c r="U575" s="65"/>
      <c r="V575" s="65"/>
      <c r="W575" s="66"/>
      <c r="X575" s="65"/>
      <c r="Y575" s="65"/>
      <c r="Z575" s="65"/>
    </row>
    <row r="576" spans="1:26" ht="14.25" customHeight="1">
      <c r="A576" s="65"/>
      <c r="B576" s="65"/>
      <c r="C576" s="65"/>
      <c r="D576" s="66"/>
      <c r="E576" s="66"/>
      <c r="F576" s="66"/>
      <c r="G576" s="66"/>
      <c r="H576" s="66"/>
      <c r="I576" s="65"/>
      <c r="J576" s="65"/>
      <c r="K576" s="65"/>
      <c r="L576" s="65"/>
      <c r="M576" s="65"/>
      <c r="N576" s="65"/>
      <c r="O576" s="65"/>
      <c r="P576" s="65"/>
      <c r="Q576" s="66"/>
      <c r="R576" s="66"/>
      <c r="S576" s="66"/>
      <c r="T576" s="66"/>
      <c r="U576" s="65"/>
      <c r="V576" s="65"/>
      <c r="W576" s="66"/>
      <c r="X576" s="65"/>
      <c r="Y576" s="65"/>
      <c r="Z576" s="65"/>
    </row>
    <row r="577" spans="1:26" ht="14.25" customHeight="1">
      <c r="A577" s="65"/>
      <c r="B577" s="65"/>
      <c r="C577" s="65"/>
      <c r="D577" s="66"/>
      <c r="E577" s="66"/>
      <c r="F577" s="66"/>
      <c r="G577" s="66"/>
      <c r="H577" s="66"/>
      <c r="I577" s="65"/>
      <c r="J577" s="65"/>
      <c r="K577" s="65"/>
      <c r="L577" s="65"/>
      <c r="M577" s="65"/>
      <c r="N577" s="65"/>
      <c r="O577" s="65"/>
      <c r="P577" s="65"/>
      <c r="Q577" s="66"/>
      <c r="R577" s="66"/>
      <c r="S577" s="66"/>
      <c r="T577" s="66"/>
      <c r="U577" s="65"/>
      <c r="V577" s="65"/>
      <c r="W577" s="66"/>
      <c r="X577" s="65"/>
      <c r="Y577" s="65"/>
      <c r="Z577" s="65"/>
    </row>
    <row r="578" spans="1:26" ht="14.25" customHeight="1">
      <c r="A578" s="65"/>
      <c r="B578" s="65"/>
      <c r="C578" s="65"/>
      <c r="D578" s="66"/>
      <c r="E578" s="66"/>
      <c r="F578" s="66"/>
      <c r="G578" s="66"/>
      <c r="H578" s="66"/>
      <c r="I578" s="65"/>
      <c r="J578" s="65"/>
      <c r="K578" s="65"/>
      <c r="L578" s="65"/>
      <c r="M578" s="65"/>
      <c r="N578" s="65"/>
      <c r="O578" s="65"/>
      <c r="P578" s="65"/>
      <c r="Q578" s="66"/>
      <c r="R578" s="66"/>
      <c r="S578" s="66"/>
      <c r="T578" s="66"/>
      <c r="U578" s="65"/>
      <c r="V578" s="65"/>
      <c r="W578" s="66"/>
      <c r="X578" s="65"/>
      <c r="Y578" s="65"/>
      <c r="Z578" s="65"/>
    </row>
    <row r="579" spans="1:26" ht="14.25" customHeight="1">
      <c r="A579" s="65"/>
      <c r="B579" s="65"/>
      <c r="C579" s="65"/>
      <c r="D579" s="66"/>
      <c r="E579" s="66"/>
      <c r="F579" s="66"/>
      <c r="G579" s="66"/>
      <c r="H579" s="66"/>
      <c r="I579" s="65"/>
      <c r="J579" s="65"/>
      <c r="K579" s="65"/>
      <c r="L579" s="65"/>
      <c r="M579" s="65"/>
      <c r="N579" s="65"/>
      <c r="O579" s="65"/>
      <c r="P579" s="65"/>
      <c r="Q579" s="66"/>
      <c r="R579" s="66"/>
      <c r="S579" s="66"/>
      <c r="T579" s="66"/>
      <c r="U579" s="65"/>
      <c r="V579" s="65"/>
      <c r="W579" s="66"/>
      <c r="X579" s="65"/>
      <c r="Y579" s="65"/>
      <c r="Z579" s="65"/>
    </row>
    <row r="580" spans="1:26" ht="14.25" customHeight="1">
      <c r="A580" s="65"/>
      <c r="B580" s="65"/>
      <c r="C580" s="65"/>
      <c r="D580" s="66"/>
      <c r="E580" s="66"/>
      <c r="F580" s="66"/>
      <c r="G580" s="66"/>
      <c r="H580" s="66"/>
      <c r="I580" s="65"/>
      <c r="J580" s="65"/>
      <c r="K580" s="65"/>
      <c r="L580" s="65"/>
      <c r="M580" s="65"/>
      <c r="N580" s="65"/>
      <c r="O580" s="65"/>
      <c r="P580" s="65"/>
      <c r="Q580" s="66"/>
      <c r="R580" s="66"/>
      <c r="S580" s="66"/>
      <c r="T580" s="66"/>
      <c r="U580" s="65"/>
      <c r="V580" s="65"/>
      <c r="W580" s="66"/>
      <c r="X580" s="65"/>
      <c r="Y580" s="65"/>
      <c r="Z580" s="65"/>
    </row>
    <row r="581" spans="1:26" ht="14.25" customHeight="1">
      <c r="A581" s="65"/>
      <c r="B581" s="65"/>
      <c r="C581" s="65"/>
      <c r="D581" s="66"/>
      <c r="E581" s="66"/>
      <c r="F581" s="66"/>
      <c r="G581" s="66"/>
      <c r="H581" s="66"/>
      <c r="I581" s="65"/>
      <c r="J581" s="65"/>
      <c r="K581" s="65"/>
      <c r="L581" s="65"/>
      <c r="M581" s="65"/>
      <c r="N581" s="65"/>
      <c r="O581" s="65"/>
      <c r="P581" s="65"/>
      <c r="Q581" s="66"/>
      <c r="R581" s="66"/>
      <c r="S581" s="66"/>
      <c r="T581" s="66"/>
      <c r="U581" s="65"/>
      <c r="V581" s="65"/>
      <c r="W581" s="66"/>
      <c r="X581" s="65"/>
      <c r="Y581" s="65"/>
      <c r="Z581" s="65"/>
    </row>
    <row r="582" spans="1:26" ht="14.25" customHeight="1">
      <c r="A582" s="65"/>
      <c r="B582" s="65"/>
      <c r="C582" s="65"/>
      <c r="D582" s="66"/>
      <c r="E582" s="66"/>
      <c r="F582" s="66"/>
      <c r="G582" s="66"/>
      <c r="H582" s="66"/>
      <c r="I582" s="65"/>
      <c r="J582" s="65"/>
      <c r="K582" s="65"/>
      <c r="L582" s="65"/>
      <c r="M582" s="65"/>
      <c r="N582" s="65"/>
      <c r="O582" s="65"/>
      <c r="P582" s="65"/>
      <c r="Q582" s="66"/>
      <c r="R582" s="66"/>
      <c r="S582" s="66"/>
      <c r="T582" s="66"/>
      <c r="U582" s="65"/>
      <c r="V582" s="65"/>
      <c r="W582" s="66"/>
      <c r="X582" s="65"/>
      <c r="Y582" s="65"/>
      <c r="Z582" s="65"/>
    </row>
    <row r="583" spans="1:26" ht="14.25" customHeight="1">
      <c r="A583" s="65"/>
      <c r="B583" s="65"/>
      <c r="C583" s="65"/>
      <c r="D583" s="66"/>
      <c r="E583" s="66"/>
      <c r="F583" s="66"/>
      <c r="G583" s="66"/>
      <c r="H583" s="66"/>
      <c r="I583" s="65"/>
      <c r="J583" s="65"/>
      <c r="K583" s="65"/>
      <c r="L583" s="65"/>
      <c r="M583" s="65"/>
      <c r="N583" s="65"/>
      <c r="O583" s="65"/>
      <c r="P583" s="65"/>
      <c r="Q583" s="66"/>
      <c r="R583" s="66"/>
      <c r="S583" s="66"/>
      <c r="T583" s="66"/>
      <c r="U583" s="65"/>
      <c r="V583" s="65"/>
      <c r="W583" s="66"/>
      <c r="X583" s="65"/>
      <c r="Y583" s="65"/>
      <c r="Z583" s="65"/>
    </row>
    <row r="584" spans="1:26" ht="14.25" customHeight="1">
      <c r="A584" s="65"/>
      <c r="B584" s="65"/>
      <c r="C584" s="65"/>
      <c r="D584" s="66"/>
      <c r="E584" s="66"/>
      <c r="F584" s="66"/>
      <c r="G584" s="66"/>
      <c r="H584" s="66"/>
      <c r="I584" s="65"/>
      <c r="J584" s="65"/>
      <c r="K584" s="65"/>
      <c r="L584" s="65"/>
      <c r="M584" s="65"/>
      <c r="N584" s="65"/>
      <c r="O584" s="65"/>
      <c r="P584" s="65"/>
      <c r="Q584" s="66"/>
      <c r="R584" s="66"/>
      <c r="S584" s="66"/>
      <c r="T584" s="66"/>
      <c r="U584" s="65"/>
      <c r="V584" s="65"/>
      <c r="W584" s="66"/>
      <c r="X584" s="65"/>
      <c r="Y584" s="65"/>
      <c r="Z584" s="65"/>
    </row>
    <row r="585" spans="1:26" ht="14.25" customHeight="1">
      <c r="A585" s="65"/>
      <c r="B585" s="65"/>
      <c r="C585" s="65"/>
      <c r="D585" s="66"/>
      <c r="E585" s="66"/>
      <c r="F585" s="66"/>
      <c r="G585" s="66"/>
      <c r="H585" s="66"/>
      <c r="I585" s="65"/>
      <c r="J585" s="65"/>
      <c r="K585" s="65"/>
      <c r="L585" s="65"/>
      <c r="M585" s="65"/>
      <c r="N585" s="65"/>
      <c r="O585" s="65"/>
      <c r="P585" s="65"/>
      <c r="Q585" s="66"/>
      <c r="R585" s="66"/>
      <c r="S585" s="66"/>
      <c r="T585" s="66"/>
      <c r="U585" s="65"/>
      <c r="V585" s="65"/>
      <c r="W585" s="66"/>
      <c r="X585" s="65"/>
      <c r="Y585" s="65"/>
      <c r="Z585" s="65"/>
    </row>
    <row r="586" spans="1:26" ht="14.25" customHeight="1">
      <c r="A586" s="65"/>
      <c r="B586" s="65"/>
      <c r="C586" s="65"/>
      <c r="D586" s="66"/>
      <c r="E586" s="66"/>
      <c r="F586" s="66"/>
      <c r="G586" s="66"/>
      <c r="H586" s="66"/>
      <c r="I586" s="65"/>
      <c r="J586" s="65"/>
      <c r="K586" s="65"/>
      <c r="L586" s="65"/>
      <c r="M586" s="65"/>
      <c r="N586" s="65"/>
      <c r="O586" s="65"/>
      <c r="P586" s="65"/>
      <c r="Q586" s="66"/>
      <c r="R586" s="66"/>
      <c r="S586" s="66"/>
      <c r="T586" s="66"/>
      <c r="U586" s="65"/>
      <c r="V586" s="65"/>
      <c r="W586" s="66"/>
      <c r="X586" s="65"/>
      <c r="Y586" s="65"/>
      <c r="Z586" s="65"/>
    </row>
    <row r="587" spans="1:26" ht="14.25" customHeight="1">
      <c r="A587" s="65"/>
      <c r="B587" s="65"/>
      <c r="C587" s="65"/>
      <c r="D587" s="66"/>
      <c r="E587" s="66"/>
      <c r="F587" s="66"/>
      <c r="G587" s="66"/>
      <c r="H587" s="66"/>
      <c r="I587" s="65"/>
      <c r="J587" s="65"/>
      <c r="K587" s="65"/>
      <c r="L587" s="65"/>
      <c r="M587" s="65"/>
      <c r="N587" s="65"/>
      <c r="O587" s="65"/>
      <c r="P587" s="65"/>
      <c r="Q587" s="66"/>
      <c r="R587" s="66"/>
      <c r="S587" s="66"/>
      <c r="T587" s="66"/>
      <c r="U587" s="65"/>
      <c r="V587" s="65"/>
      <c r="W587" s="66"/>
      <c r="X587" s="65"/>
      <c r="Y587" s="65"/>
      <c r="Z587" s="65"/>
    </row>
    <row r="588" spans="1:26" ht="14.25" customHeight="1">
      <c r="A588" s="65"/>
      <c r="B588" s="65"/>
      <c r="C588" s="65"/>
      <c r="D588" s="66"/>
      <c r="E588" s="66"/>
      <c r="F588" s="66"/>
      <c r="G588" s="66"/>
      <c r="H588" s="66"/>
      <c r="I588" s="65"/>
      <c r="J588" s="65"/>
      <c r="K588" s="65"/>
      <c r="L588" s="65"/>
      <c r="M588" s="65"/>
      <c r="N588" s="65"/>
      <c r="O588" s="65"/>
      <c r="P588" s="65"/>
      <c r="Q588" s="66"/>
      <c r="R588" s="66"/>
      <c r="S588" s="66"/>
      <c r="T588" s="66"/>
      <c r="U588" s="65"/>
      <c r="V588" s="65"/>
      <c r="W588" s="66"/>
      <c r="X588" s="65"/>
      <c r="Y588" s="65"/>
      <c r="Z588" s="65"/>
    </row>
    <row r="589" spans="1:26" ht="14.25" customHeight="1">
      <c r="A589" s="65"/>
      <c r="B589" s="65"/>
      <c r="C589" s="65"/>
      <c r="D589" s="66"/>
      <c r="E589" s="66"/>
      <c r="F589" s="66"/>
      <c r="G589" s="66"/>
      <c r="H589" s="66"/>
      <c r="I589" s="65"/>
      <c r="J589" s="65"/>
      <c r="K589" s="65"/>
      <c r="L589" s="65"/>
      <c r="M589" s="65"/>
      <c r="N589" s="65"/>
      <c r="O589" s="65"/>
      <c r="P589" s="65"/>
      <c r="Q589" s="66"/>
      <c r="R589" s="66"/>
      <c r="S589" s="66"/>
      <c r="T589" s="66"/>
      <c r="U589" s="65"/>
      <c r="V589" s="65"/>
      <c r="W589" s="66"/>
      <c r="X589" s="65"/>
      <c r="Y589" s="65"/>
      <c r="Z589" s="65"/>
    </row>
    <row r="590" spans="1:26" ht="14.25" customHeight="1">
      <c r="A590" s="65"/>
      <c r="B590" s="65"/>
      <c r="C590" s="65"/>
      <c r="D590" s="66"/>
      <c r="E590" s="66"/>
      <c r="F590" s="66"/>
      <c r="G590" s="66"/>
      <c r="H590" s="66"/>
      <c r="I590" s="65"/>
      <c r="J590" s="65"/>
      <c r="K590" s="65"/>
      <c r="L590" s="65"/>
      <c r="M590" s="65"/>
      <c r="N590" s="65"/>
      <c r="O590" s="65"/>
      <c r="P590" s="65"/>
      <c r="Q590" s="66"/>
      <c r="R590" s="66"/>
      <c r="S590" s="66"/>
      <c r="T590" s="66"/>
      <c r="U590" s="65"/>
      <c r="V590" s="65"/>
      <c r="W590" s="66"/>
      <c r="X590" s="65"/>
      <c r="Y590" s="65"/>
      <c r="Z590" s="65"/>
    </row>
    <row r="591" spans="1:26" ht="14.25" customHeight="1">
      <c r="A591" s="65"/>
      <c r="B591" s="65"/>
      <c r="C591" s="65"/>
      <c r="D591" s="66"/>
      <c r="E591" s="66"/>
      <c r="F591" s="66"/>
      <c r="G591" s="66"/>
      <c r="H591" s="66"/>
      <c r="I591" s="65"/>
      <c r="J591" s="65"/>
      <c r="K591" s="65"/>
      <c r="L591" s="65"/>
      <c r="M591" s="65"/>
      <c r="N591" s="65"/>
      <c r="O591" s="65"/>
      <c r="P591" s="65"/>
      <c r="Q591" s="66"/>
      <c r="R591" s="66"/>
      <c r="S591" s="66"/>
      <c r="T591" s="66"/>
      <c r="U591" s="65"/>
      <c r="V591" s="65"/>
      <c r="W591" s="66"/>
      <c r="X591" s="65"/>
      <c r="Y591" s="65"/>
      <c r="Z591" s="65"/>
    </row>
    <row r="592" spans="1:26" ht="14.25" customHeight="1">
      <c r="A592" s="65"/>
      <c r="B592" s="65"/>
      <c r="C592" s="65"/>
      <c r="D592" s="66"/>
      <c r="E592" s="66"/>
      <c r="F592" s="66"/>
      <c r="G592" s="66"/>
      <c r="H592" s="66"/>
      <c r="I592" s="65"/>
      <c r="J592" s="65"/>
      <c r="K592" s="65"/>
      <c r="L592" s="65"/>
      <c r="M592" s="65"/>
      <c r="N592" s="65"/>
      <c r="O592" s="65"/>
      <c r="P592" s="65"/>
      <c r="Q592" s="66"/>
      <c r="R592" s="66"/>
      <c r="S592" s="66"/>
      <c r="T592" s="66"/>
      <c r="U592" s="65"/>
      <c r="V592" s="65"/>
      <c r="W592" s="66"/>
      <c r="X592" s="65"/>
      <c r="Y592" s="65"/>
      <c r="Z592" s="65"/>
    </row>
    <row r="593" spans="1:26" ht="14.25" customHeight="1">
      <c r="A593" s="65"/>
      <c r="B593" s="65"/>
      <c r="C593" s="65"/>
      <c r="D593" s="66"/>
      <c r="E593" s="66"/>
      <c r="F593" s="66"/>
      <c r="G593" s="66"/>
      <c r="H593" s="66"/>
      <c r="I593" s="65"/>
      <c r="J593" s="65"/>
      <c r="K593" s="65"/>
      <c r="L593" s="65"/>
      <c r="M593" s="65"/>
      <c r="N593" s="65"/>
      <c r="O593" s="65"/>
      <c r="P593" s="65"/>
      <c r="Q593" s="66"/>
      <c r="R593" s="66"/>
      <c r="S593" s="66"/>
      <c r="T593" s="66"/>
      <c r="U593" s="65"/>
      <c r="V593" s="65"/>
      <c r="W593" s="66"/>
      <c r="X593" s="65"/>
      <c r="Y593" s="65"/>
      <c r="Z593" s="65"/>
    </row>
    <row r="594" spans="1:26" ht="14.25" customHeight="1">
      <c r="A594" s="65"/>
      <c r="B594" s="65"/>
      <c r="C594" s="65"/>
      <c r="D594" s="66"/>
      <c r="E594" s="66"/>
      <c r="F594" s="66"/>
      <c r="G594" s="66"/>
      <c r="H594" s="66"/>
      <c r="I594" s="65"/>
      <c r="J594" s="65"/>
      <c r="K594" s="65"/>
      <c r="L594" s="65"/>
      <c r="M594" s="65"/>
      <c r="N594" s="65"/>
      <c r="O594" s="65"/>
      <c r="P594" s="65"/>
      <c r="Q594" s="66"/>
      <c r="R594" s="66"/>
      <c r="S594" s="66"/>
      <c r="T594" s="66"/>
      <c r="U594" s="65"/>
      <c r="V594" s="65"/>
      <c r="W594" s="66"/>
      <c r="X594" s="65"/>
      <c r="Y594" s="65"/>
      <c r="Z594" s="65"/>
    </row>
    <row r="595" spans="1:26" ht="14.25" customHeight="1">
      <c r="A595" s="65"/>
      <c r="B595" s="65"/>
      <c r="C595" s="65"/>
      <c r="D595" s="66"/>
      <c r="E595" s="66"/>
      <c r="F595" s="66"/>
      <c r="G595" s="66"/>
      <c r="H595" s="66"/>
      <c r="I595" s="65"/>
      <c r="J595" s="65"/>
      <c r="K595" s="65"/>
      <c r="L595" s="65"/>
      <c r="M595" s="65"/>
      <c r="N595" s="65"/>
      <c r="O595" s="65"/>
      <c r="P595" s="65"/>
      <c r="Q595" s="66"/>
      <c r="R595" s="66"/>
      <c r="S595" s="66"/>
      <c r="T595" s="66"/>
      <c r="U595" s="65"/>
      <c r="V595" s="65"/>
      <c r="W595" s="66"/>
      <c r="X595" s="65"/>
      <c r="Y595" s="65"/>
      <c r="Z595" s="65"/>
    </row>
    <row r="596" spans="1:26" ht="14.25" customHeight="1">
      <c r="A596" s="65"/>
      <c r="B596" s="65"/>
      <c r="C596" s="65"/>
      <c r="D596" s="66"/>
      <c r="E596" s="66"/>
      <c r="F596" s="66"/>
      <c r="G596" s="66"/>
      <c r="H596" s="66"/>
      <c r="I596" s="65"/>
      <c r="J596" s="65"/>
      <c r="K596" s="65"/>
      <c r="L596" s="65"/>
      <c r="M596" s="65"/>
      <c r="N596" s="65"/>
      <c r="O596" s="65"/>
      <c r="P596" s="65"/>
      <c r="Q596" s="66"/>
      <c r="R596" s="66"/>
      <c r="S596" s="66"/>
      <c r="T596" s="66"/>
      <c r="U596" s="65"/>
      <c r="V596" s="65"/>
      <c r="W596" s="66"/>
      <c r="X596" s="65"/>
      <c r="Y596" s="65"/>
      <c r="Z596" s="65"/>
    </row>
    <row r="597" spans="1:26" ht="14.25" customHeight="1">
      <c r="A597" s="65"/>
      <c r="B597" s="65"/>
      <c r="C597" s="65"/>
      <c r="D597" s="66"/>
      <c r="E597" s="66"/>
      <c r="F597" s="66"/>
      <c r="G597" s="66"/>
      <c r="H597" s="66"/>
      <c r="I597" s="65"/>
      <c r="J597" s="65"/>
      <c r="K597" s="65"/>
      <c r="L597" s="65"/>
      <c r="M597" s="65"/>
      <c r="N597" s="65"/>
      <c r="O597" s="65"/>
      <c r="P597" s="65"/>
      <c r="Q597" s="66"/>
      <c r="R597" s="66"/>
      <c r="S597" s="66"/>
      <c r="T597" s="66"/>
      <c r="U597" s="65"/>
      <c r="V597" s="65"/>
      <c r="W597" s="66"/>
      <c r="X597" s="65"/>
      <c r="Y597" s="65"/>
      <c r="Z597" s="65"/>
    </row>
    <row r="598" spans="1:26" ht="14.25" customHeight="1">
      <c r="A598" s="65"/>
      <c r="B598" s="65"/>
      <c r="C598" s="65"/>
      <c r="D598" s="66"/>
      <c r="E598" s="66"/>
      <c r="F598" s="66"/>
      <c r="G598" s="66"/>
      <c r="H598" s="66"/>
      <c r="I598" s="65"/>
      <c r="J598" s="65"/>
      <c r="K598" s="65"/>
      <c r="L598" s="65"/>
      <c r="M598" s="65"/>
      <c r="N598" s="65"/>
      <c r="O598" s="65"/>
      <c r="P598" s="65"/>
      <c r="Q598" s="66"/>
      <c r="R598" s="66"/>
      <c r="S598" s="66"/>
      <c r="T598" s="66"/>
      <c r="U598" s="65"/>
      <c r="V598" s="65"/>
      <c r="W598" s="66"/>
      <c r="X598" s="65"/>
      <c r="Y598" s="65"/>
      <c r="Z598" s="65"/>
    </row>
    <row r="599" spans="1:26" ht="14.25" customHeight="1">
      <c r="A599" s="65"/>
      <c r="B599" s="65"/>
      <c r="C599" s="65"/>
      <c r="D599" s="66"/>
      <c r="E599" s="66"/>
      <c r="F599" s="66"/>
      <c r="G599" s="66"/>
      <c r="H599" s="66"/>
      <c r="I599" s="65"/>
      <c r="J599" s="65"/>
      <c r="K599" s="65"/>
      <c r="L599" s="65"/>
      <c r="M599" s="65"/>
      <c r="N599" s="65"/>
      <c r="O599" s="65"/>
      <c r="P599" s="65"/>
      <c r="Q599" s="66"/>
      <c r="R599" s="66"/>
      <c r="S599" s="66"/>
      <c r="T599" s="66"/>
      <c r="U599" s="65"/>
      <c r="V599" s="65"/>
      <c r="W599" s="66"/>
      <c r="X599" s="65"/>
      <c r="Y599" s="65"/>
      <c r="Z599" s="65"/>
    </row>
    <row r="600" spans="1:26" ht="14.25" customHeight="1">
      <c r="A600" s="65"/>
      <c r="B600" s="65"/>
      <c r="C600" s="65"/>
      <c r="D600" s="66"/>
      <c r="E600" s="66"/>
      <c r="F600" s="66"/>
      <c r="G600" s="66"/>
      <c r="H600" s="66"/>
      <c r="I600" s="65"/>
      <c r="J600" s="65"/>
      <c r="K600" s="65"/>
      <c r="L600" s="65"/>
      <c r="M600" s="65"/>
      <c r="N600" s="65"/>
      <c r="O600" s="65"/>
      <c r="P600" s="65"/>
      <c r="Q600" s="66"/>
      <c r="R600" s="66"/>
      <c r="S600" s="66"/>
      <c r="T600" s="66"/>
      <c r="U600" s="65"/>
      <c r="V600" s="65"/>
      <c r="W600" s="66"/>
      <c r="X600" s="65"/>
      <c r="Y600" s="65"/>
      <c r="Z600" s="65"/>
    </row>
    <row r="601" spans="1:26" ht="14.25" customHeight="1">
      <c r="A601" s="65"/>
      <c r="B601" s="65"/>
      <c r="C601" s="65"/>
      <c r="D601" s="66"/>
      <c r="E601" s="66"/>
      <c r="F601" s="66"/>
      <c r="G601" s="66"/>
      <c r="H601" s="66"/>
      <c r="I601" s="65"/>
      <c r="J601" s="65"/>
      <c r="K601" s="65"/>
      <c r="L601" s="65"/>
      <c r="M601" s="65"/>
      <c r="N601" s="65"/>
      <c r="O601" s="65"/>
      <c r="P601" s="65"/>
      <c r="Q601" s="66"/>
      <c r="R601" s="66"/>
      <c r="S601" s="66"/>
      <c r="T601" s="66"/>
      <c r="U601" s="65"/>
      <c r="V601" s="65"/>
      <c r="W601" s="66"/>
      <c r="X601" s="65"/>
      <c r="Y601" s="65"/>
      <c r="Z601" s="65"/>
    </row>
    <row r="602" spans="1:26" ht="14.25" customHeight="1">
      <c r="A602" s="65"/>
      <c r="B602" s="65"/>
      <c r="C602" s="65"/>
      <c r="D602" s="66"/>
      <c r="E602" s="66"/>
      <c r="F602" s="66"/>
      <c r="G602" s="66"/>
      <c r="H602" s="66"/>
      <c r="I602" s="65"/>
      <c r="J602" s="65"/>
      <c r="K602" s="65"/>
      <c r="L602" s="65"/>
      <c r="M602" s="65"/>
      <c r="N602" s="65"/>
      <c r="O602" s="65"/>
      <c r="P602" s="65"/>
      <c r="Q602" s="66"/>
      <c r="R602" s="66"/>
      <c r="S602" s="66"/>
      <c r="T602" s="66"/>
      <c r="U602" s="65"/>
      <c r="V602" s="65"/>
      <c r="W602" s="66"/>
      <c r="X602" s="65"/>
      <c r="Y602" s="65"/>
      <c r="Z602" s="65"/>
    </row>
    <row r="603" spans="1:26" ht="14.25" customHeight="1">
      <c r="A603" s="65"/>
      <c r="B603" s="65"/>
      <c r="C603" s="65"/>
      <c r="D603" s="66"/>
      <c r="E603" s="66"/>
      <c r="F603" s="66"/>
      <c r="G603" s="66"/>
      <c r="H603" s="66"/>
      <c r="I603" s="65"/>
      <c r="J603" s="65"/>
      <c r="K603" s="65"/>
      <c r="L603" s="65"/>
      <c r="M603" s="65"/>
      <c r="N603" s="65"/>
      <c r="O603" s="65"/>
      <c r="P603" s="65"/>
      <c r="Q603" s="66"/>
      <c r="R603" s="66"/>
      <c r="S603" s="66"/>
      <c r="T603" s="66"/>
      <c r="U603" s="65"/>
      <c r="V603" s="65"/>
      <c r="W603" s="66"/>
      <c r="X603" s="65"/>
      <c r="Y603" s="65"/>
      <c r="Z603" s="65"/>
    </row>
    <row r="604" spans="1:26" ht="14.25" customHeight="1">
      <c r="A604" s="65"/>
      <c r="B604" s="65"/>
      <c r="C604" s="65"/>
      <c r="D604" s="66"/>
      <c r="E604" s="66"/>
      <c r="F604" s="66"/>
      <c r="G604" s="66"/>
      <c r="H604" s="66"/>
      <c r="I604" s="65"/>
      <c r="J604" s="65"/>
      <c r="K604" s="65"/>
      <c r="L604" s="65"/>
      <c r="M604" s="65"/>
      <c r="N604" s="65"/>
      <c r="O604" s="65"/>
      <c r="P604" s="65"/>
      <c r="Q604" s="66"/>
      <c r="R604" s="66"/>
      <c r="S604" s="66"/>
      <c r="T604" s="66"/>
      <c r="U604" s="65"/>
      <c r="V604" s="65"/>
      <c r="W604" s="66"/>
      <c r="X604" s="65"/>
      <c r="Y604" s="65"/>
      <c r="Z604" s="65"/>
    </row>
    <row r="605" spans="1:26" ht="14.25" customHeight="1">
      <c r="A605" s="65"/>
      <c r="B605" s="65"/>
      <c r="C605" s="65"/>
      <c r="D605" s="66"/>
      <c r="E605" s="66"/>
      <c r="F605" s="66"/>
      <c r="G605" s="66"/>
      <c r="H605" s="66"/>
      <c r="I605" s="65"/>
      <c r="J605" s="65"/>
      <c r="K605" s="65"/>
      <c r="L605" s="65"/>
      <c r="M605" s="65"/>
      <c r="N605" s="65"/>
      <c r="O605" s="65"/>
      <c r="P605" s="65"/>
      <c r="Q605" s="66"/>
      <c r="R605" s="66"/>
      <c r="S605" s="66"/>
      <c r="T605" s="66"/>
      <c r="U605" s="65"/>
      <c r="V605" s="65"/>
      <c r="W605" s="66"/>
      <c r="X605" s="65"/>
      <c r="Y605" s="65"/>
      <c r="Z605" s="65"/>
    </row>
    <row r="606" spans="1:26" ht="14.25" customHeight="1">
      <c r="A606" s="65"/>
      <c r="B606" s="65"/>
      <c r="C606" s="65"/>
      <c r="D606" s="66"/>
      <c r="E606" s="66"/>
      <c r="F606" s="66"/>
      <c r="G606" s="66"/>
      <c r="H606" s="66"/>
      <c r="I606" s="65"/>
      <c r="J606" s="65"/>
      <c r="K606" s="65"/>
      <c r="L606" s="65"/>
      <c r="M606" s="65"/>
      <c r="N606" s="65"/>
      <c r="O606" s="65"/>
      <c r="P606" s="65"/>
      <c r="Q606" s="66"/>
      <c r="R606" s="66"/>
      <c r="S606" s="66"/>
      <c r="T606" s="66"/>
      <c r="U606" s="65"/>
      <c r="V606" s="65"/>
      <c r="W606" s="66"/>
      <c r="X606" s="65"/>
      <c r="Y606" s="65"/>
      <c r="Z606" s="65"/>
    </row>
    <row r="607" spans="1:26" ht="14.25" customHeight="1">
      <c r="A607" s="65"/>
      <c r="B607" s="65"/>
      <c r="C607" s="65"/>
      <c r="D607" s="66"/>
      <c r="E607" s="66"/>
      <c r="F607" s="66"/>
      <c r="G607" s="66"/>
      <c r="H607" s="66"/>
      <c r="I607" s="65"/>
      <c r="J607" s="65"/>
      <c r="K607" s="65"/>
      <c r="L607" s="65"/>
      <c r="M607" s="65"/>
      <c r="N607" s="65"/>
      <c r="O607" s="65"/>
      <c r="P607" s="65"/>
      <c r="Q607" s="66"/>
      <c r="R607" s="66"/>
      <c r="S607" s="66"/>
      <c r="T607" s="66"/>
      <c r="U607" s="65"/>
      <c r="V607" s="65"/>
      <c r="W607" s="66"/>
      <c r="X607" s="65"/>
      <c r="Y607" s="65"/>
      <c r="Z607" s="65"/>
    </row>
    <row r="608" spans="1:26" ht="14.25" customHeight="1">
      <c r="A608" s="65"/>
      <c r="B608" s="65"/>
      <c r="C608" s="65"/>
      <c r="D608" s="66"/>
      <c r="E608" s="66"/>
      <c r="F608" s="66"/>
      <c r="G608" s="66"/>
      <c r="H608" s="66"/>
      <c r="I608" s="65"/>
      <c r="J608" s="65"/>
      <c r="K608" s="65"/>
      <c r="L608" s="65"/>
      <c r="M608" s="65"/>
      <c r="N608" s="65"/>
      <c r="O608" s="65"/>
      <c r="P608" s="65"/>
      <c r="Q608" s="66"/>
      <c r="R608" s="66"/>
      <c r="S608" s="66"/>
      <c r="T608" s="66"/>
      <c r="U608" s="65"/>
      <c r="V608" s="65"/>
      <c r="W608" s="66"/>
      <c r="X608" s="65"/>
      <c r="Y608" s="65"/>
      <c r="Z608" s="65"/>
    </row>
    <row r="609" spans="1:26" ht="14.25" customHeight="1">
      <c r="A609" s="65"/>
      <c r="B609" s="65"/>
      <c r="C609" s="65"/>
      <c r="D609" s="66"/>
      <c r="E609" s="66"/>
      <c r="F609" s="66"/>
      <c r="G609" s="66"/>
      <c r="H609" s="66"/>
      <c r="I609" s="65"/>
      <c r="J609" s="65"/>
      <c r="K609" s="65"/>
      <c r="L609" s="65"/>
      <c r="M609" s="65"/>
      <c r="N609" s="65"/>
      <c r="O609" s="65"/>
      <c r="P609" s="65"/>
      <c r="Q609" s="66"/>
      <c r="R609" s="66"/>
      <c r="S609" s="66"/>
      <c r="T609" s="66"/>
      <c r="U609" s="65"/>
      <c r="V609" s="65"/>
      <c r="W609" s="66"/>
      <c r="X609" s="65"/>
      <c r="Y609" s="65"/>
      <c r="Z609" s="65"/>
    </row>
    <row r="610" spans="1:26" ht="14.25" customHeight="1">
      <c r="A610" s="65"/>
      <c r="B610" s="65"/>
      <c r="C610" s="65"/>
      <c r="D610" s="66"/>
      <c r="E610" s="66"/>
      <c r="F610" s="66"/>
      <c r="G610" s="66"/>
      <c r="H610" s="66"/>
      <c r="I610" s="65"/>
      <c r="J610" s="65"/>
      <c r="K610" s="65"/>
      <c r="L610" s="65"/>
      <c r="M610" s="65"/>
      <c r="N610" s="65"/>
      <c r="O610" s="65"/>
      <c r="P610" s="65"/>
      <c r="Q610" s="66"/>
      <c r="R610" s="66"/>
      <c r="S610" s="66"/>
      <c r="T610" s="66"/>
      <c r="U610" s="65"/>
      <c r="V610" s="65"/>
      <c r="W610" s="66"/>
      <c r="X610" s="65"/>
      <c r="Y610" s="65"/>
      <c r="Z610" s="65"/>
    </row>
    <row r="611" spans="1:26" ht="14.25" customHeight="1">
      <c r="A611" s="65"/>
      <c r="B611" s="65"/>
      <c r="C611" s="65"/>
      <c r="D611" s="66"/>
      <c r="E611" s="66"/>
      <c r="F611" s="66"/>
      <c r="G611" s="66"/>
      <c r="H611" s="66"/>
      <c r="I611" s="65"/>
      <c r="J611" s="65"/>
      <c r="K611" s="65"/>
      <c r="L611" s="65"/>
      <c r="M611" s="65"/>
      <c r="N611" s="65"/>
      <c r="O611" s="65"/>
      <c r="P611" s="65"/>
      <c r="Q611" s="66"/>
      <c r="R611" s="66"/>
      <c r="S611" s="66"/>
      <c r="T611" s="66"/>
      <c r="U611" s="65"/>
      <c r="V611" s="65"/>
      <c r="W611" s="66"/>
      <c r="X611" s="65"/>
      <c r="Y611" s="65"/>
      <c r="Z611" s="65"/>
    </row>
    <row r="612" spans="1:26" ht="14.25" customHeight="1">
      <c r="A612" s="65"/>
      <c r="B612" s="65"/>
      <c r="C612" s="65"/>
      <c r="D612" s="66"/>
      <c r="E612" s="66"/>
      <c r="F612" s="66"/>
      <c r="G612" s="66"/>
      <c r="H612" s="66"/>
      <c r="I612" s="65"/>
      <c r="J612" s="65"/>
      <c r="K612" s="65"/>
      <c r="L612" s="65"/>
      <c r="M612" s="65"/>
      <c r="N612" s="65"/>
      <c r="O612" s="65"/>
      <c r="P612" s="65"/>
      <c r="Q612" s="66"/>
      <c r="R612" s="66"/>
      <c r="S612" s="66"/>
      <c r="T612" s="66"/>
      <c r="U612" s="65"/>
      <c r="V612" s="65"/>
      <c r="W612" s="66"/>
      <c r="X612" s="65"/>
      <c r="Y612" s="65"/>
      <c r="Z612" s="65"/>
    </row>
    <row r="613" spans="1:26" ht="14.25" customHeight="1">
      <c r="A613" s="65"/>
      <c r="B613" s="65"/>
      <c r="C613" s="65"/>
      <c r="D613" s="66"/>
      <c r="E613" s="66"/>
      <c r="F613" s="66"/>
      <c r="G613" s="66"/>
      <c r="H613" s="66"/>
      <c r="I613" s="65"/>
      <c r="J613" s="65"/>
      <c r="K613" s="65"/>
      <c r="L613" s="65"/>
      <c r="M613" s="65"/>
      <c r="N613" s="65"/>
      <c r="O613" s="65"/>
      <c r="P613" s="65"/>
      <c r="Q613" s="66"/>
      <c r="R613" s="66"/>
      <c r="S613" s="66"/>
      <c r="T613" s="66"/>
      <c r="U613" s="65"/>
      <c r="V613" s="65"/>
      <c r="W613" s="66"/>
      <c r="X613" s="65"/>
      <c r="Y613" s="65"/>
      <c r="Z613" s="65"/>
    </row>
    <row r="614" spans="1:26" ht="14.25" customHeight="1">
      <c r="A614" s="65"/>
      <c r="B614" s="65"/>
      <c r="C614" s="65"/>
      <c r="D614" s="66"/>
      <c r="E614" s="66"/>
      <c r="F614" s="66"/>
      <c r="G614" s="66"/>
      <c r="H614" s="66"/>
      <c r="I614" s="65"/>
      <c r="J614" s="65"/>
      <c r="K614" s="65"/>
      <c r="L614" s="65"/>
      <c r="M614" s="65"/>
      <c r="N614" s="65"/>
      <c r="O614" s="65"/>
      <c r="P614" s="65"/>
      <c r="Q614" s="66"/>
      <c r="R614" s="66"/>
      <c r="S614" s="66"/>
      <c r="T614" s="66"/>
      <c r="U614" s="65"/>
      <c r="V614" s="65"/>
      <c r="W614" s="66"/>
      <c r="X614" s="65"/>
      <c r="Y614" s="65"/>
      <c r="Z614" s="65"/>
    </row>
    <row r="615" spans="1:26" ht="14.25" customHeight="1">
      <c r="A615" s="65"/>
      <c r="B615" s="65"/>
      <c r="C615" s="65"/>
      <c r="D615" s="66"/>
      <c r="E615" s="66"/>
      <c r="F615" s="66"/>
      <c r="G615" s="66"/>
      <c r="H615" s="66"/>
      <c r="I615" s="65"/>
      <c r="J615" s="65"/>
      <c r="K615" s="65"/>
      <c r="L615" s="65"/>
      <c r="M615" s="65"/>
      <c r="N615" s="65"/>
      <c r="O615" s="65"/>
      <c r="P615" s="65"/>
      <c r="Q615" s="66"/>
      <c r="R615" s="66"/>
      <c r="S615" s="66"/>
      <c r="T615" s="66"/>
      <c r="U615" s="65"/>
      <c r="V615" s="65"/>
      <c r="W615" s="66"/>
      <c r="X615" s="65"/>
      <c r="Y615" s="65"/>
      <c r="Z615" s="65"/>
    </row>
    <row r="616" spans="1:26" ht="14.25" customHeight="1">
      <c r="A616" s="65"/>
      <c r="B616" s="65"/>
      <c r="C616" s="65"/>
      <c r="D616" s="66"/>
      <c r="E616" s="66"/>
      <c r="F616" s="66"/>
      <c r="G616" s="66"/>
      <c r="H616" s="66"/>
      <c r="I616" s="65"/>
      <c r="J616" s="65"/>
      <c r="K616" s="65"/>
      <c r="L616" s="65"/>
      <c r="M616" s="65"/>
      <c r="N616" s="65"/>
      <c r="O616" s="65"/>
      <c r="P616" s="65"/>
      <c r="Q616" s="66"/>
      <c r="R616" s="66"/>
      <c r="S616" s="66"/>
      <c r="T616" s="66"/>
      <c r="U616" s="65"/>
      <c r="V616" s="65"/>
      <c r="W616" s="66"/>
      <c r="X616" s="65"/>
      <c r="Y616" s="65"/>
      <c r="Z616" s="65"/>
    </row>
    <row r="617" spans="1:26" ht="14.25" customHeight="1">
      <c r="A617" s="65"/>
      <c r="B617" s="65"/>
      <c r="C617" s="65"/>
      <c r="D617" s="66"/>
      <c r="E617" s="66"/>
      <c r="F617" s="66"/>
      <c r="G617" s="66"/>
      <c r="H617" s="66"/>
      <c r="I617" s="65"/>
      <c r="J617" s="65"/>
      <c r="K617" s="65"/>
      <c r="L617" s="65"/>
      <c r="M617" s="65"/>
      <c r="N617" s="65"/>
      <c r="O617" s="65"/>
      <c r="P617" s="65"/>
      <c r="Q617" s="66"/>
      <c r="R617" s="66"/>
      <c r="S617" s="66"/>
      <c r="T617" s="66"/>
      <c r="U617" s="65"/>
      <c r="V617" s="65"/>
      <c r="W617" s="66"/>
      <c r="X617" s="65"/>
      <c r="Y617" s="65"/>
      <c r="Z617" s="65"/>
    </row>
    <row r="618" spans="1:26" ht="14.25" customHeight="1">
      <c r="A618" s="65"/>
      <c r="B618" s="65"/>
      <c r="C618" s="65"/>
      <c r="D618" s="66"/>
      <c r="E618" s="66"/>
      <c r="F618" s="66"/>
      <c r="G618" s="66"/>
      <c r="H618" s="66"/>
      <c r="I618" s="65"/>
      <c r="J618" s="65"/>
      <c r="K618" s="65"/>
      <c r="L618" s="65"/>
      <c r="M618" s="65"/>
      <c r="N618" s="65"/>
      <c r="O618" s="65"/>
      <c r="P618" s="65"/>
      <c r="Q618" s="66"/>
      <c r="R618" s="66"/>
      <c r="S618" s="66"/>
      <c r="T618" s="66"/>
      <c r="U618" s="65"/>
      <c r="V618" s="65"/>
      <c r="W618" s="66"/>
      <c r="X618" s="65"/>
      <c r="Y618" s="65"/>
      <c r="Z618" s="65"/>
    </row>
    <row r="619" spans="1:26" ht="14.25" customHeight="1">
      <c r="A619" s="65"/>
      <c r="B619" s="65"/>
      <c r="C619" s="65"/>
      <c r="D619" s="66"/>
      <c r="E619" s="66"/>
      <c r="F619" s="66"/>
      <c r="G619" s="66"/>
      <c r="H619" s="66"/>
      <c r="I619" s="65"/>
      <c r="J619" s="65"/>
      <c r="K619" s="65"/>
      <c r="L619" s="65"/>
      <c r="M619" s="65"/>
      <c r="N619" s="65"/>
      <c r="O619" s="65"/>
      <c r="P619" s="65"/>
      <c r="Q619" s="66"/>
      <c r="R619" s="66"/>
      <c r="S619" s="66"/>
      <c r="T619" s="66"/>
      <c r="U619" s="65"/>
      <c r="V619" s="65"/>
      <c r="W619" s="66"/>
      <c r="X619" s="65"/>
      <c r="Y619" s="65"/>
      <c r="Z619" s="65"/>
    </row>
    <row r="620" spans="1:26" ht="14.25" customHeight="1">
      <c r="A620" s="65"/>
      <c r="B620" s="65"/>
      <c r="C620" s="65"/>
      <c r="D620" s="66"/>
      <c r="E620" s="66"/>
      <c r="F620" s="66"/>
      <c r="G620" s="66"/>
      <c r="H620" s="66"/>
      <c r="I620" s="65"/>
      <c r="J620" s="65"/>
      <c r="K620" s="65"/>
      <c r="L620" s="65"/>
      <c r="M620" s="65"/>
      <c r="N620" s="65"/>
      <c r="O620" s="65"/>
      <c r="P620" s="65"/>
      <c r="Q620" s="66"/>
      <c r="R620" s="66"/>
      <c r="S620" s="66"/>
      <c r="T620" s="66"/>
      <c r="U620" s="65"/>
      <c r="V620" s="65"/>
      <c r="W620" s="66"/>
      <c r="X620" s="65"/>
      <c r="Y620" s="65"/>
      <c r="Z620" s="65"/>
    </row>
    <row r="621" spans="1:26" ht="14.25" customHeight="1">
      <c r="A621" s="65"/>
      <c r="B621" s="65"/>
      <c r="C621" s="65"/>
      <c r="D621" s="66"/>
      <c r="E621" s="66"/>
      <c r="F621" s="66"/>
      <c r="G621" s="66"/>
      <c r="H621" s="66"/>
      <c r="I621" s="65"/>
      <c r="J621" s="65"/>
      <c r="K621" s="65"/>
      <c r="L621" s="65"/>
      <c r="M621" s="65"/>
      <c r="N621" s="65"/>
      <c r="O621" s="65"/>
      <c r="P621" s="65"/>
      <c r="Q621" s="66"/>
      <c r="R621" s="66"/>
      <c r="S621" s="66"/>
      <c r="T621" s="66"/>
      <c r="U621" s="65"/>
      <c r="V621" s="65"/>
      <c r="W621" s="66"/>
      <c r="X621" s="65"/>
      <c r="Y621" s="65"/>
      <c r="Z621" s="65"/>
    </row>
    <row r="622" spans="1:26" ht="14.25" customHeight="1">
      <c r="A622" s="65"/>
      <c r="B622" s="65"/>
      <c r="C622" s="65"/>
      <c r="D622" s="66"/>
      <c r="E622" s="66"/>
      <c r="F622" s="66"/>
      <c r="G622" s="66"/>
      <c r="H622" s="66"/>
      <c r="I622" s="65"/>
      <c r="J622" s="65"/>
      <c r="K622" s="65"/>
      <c r="L622" s="65"/>
      <c r="M622" s="65"/>
      <c r="N622" s="65"/>
      <c r="O622" s="65"/>
      <c r="P622" s="65"/>
      <c r="Q622" s="66"/>
      <c r="R622" s="66"/>
      <c r="S622" s="66"/>
      <c r="T622" s="66"/>
      <c r="U622" s="65"/>
      <c r="V622" s="65"/>
      <c r="W622" s="66"/>
      <c r="X622" s="65"/>
      <c r="Y622" s="65"/>
      <c r="Z622" s="65"/>
    </row>
    <row r="623" spans="1:26" ht="14.25" customHeight="1">
      <c r="A623" s="65"/>
      <c r="B623" s="65"/>
      <c r="C623" s="65"/>
      <c r="D623" s="66"/>
      <c r="E623" s="66"/>
      <c r="F623" s="66"/>
      <c r="G623" s="66"/>
      <c r="H623" s="66"/>
      <c r="I623" s="65"/>
      <c r="J623" s="65"/>
      <c r="K623" s="65"/>
      <c r="L623" s="65"/>
      <c r="M623" s="65"/>
      <c r="N623" s="65"/>
      <c r="O623" s="65"/>
      <c r="P623" s="65"/>
      <c r="Q623" s="66"/>
      <c r="R623" s="66"/>
      <c r="S623" s="66"/>
      <c r="T623" s="66"/>
      <c r="U623" s="65"/>
      <c r="V623" s="65"/>
      <c r="W623" s="66"/>
      <c r="X623" s="65"/>
      <c r="Y623" s="65"/>
      <c r="Z623" s="65"/>
    </row>
    <row r="624" spans="1:26" ht="14.25" customHeight="1">
      <c r="A624" s="65"/>
      <c r="B624" s="65"/>
      <c r="C624" s="65"/>
      <c r="D624" s="66"/>
      <c r="E624" s="66"/>
      <c r="F624" s="66"/>
      <c r="G624" s="66"/>
      <c r="H624" s="66"/>
      <c r="I624" s="65"/>
      <c r="J624" s="65"/>
      <c r="K624" s="65"/>
      <c r="L624" s="65"/>
      <c r="M624" s="65"/>
      <c r="N624" s="65"/>
      <c r="O624" s="65"/>
      <c r="P624" s="65"/>
      <c r="Q624" s="66"/>
      <c r="R624" s="66"/>
      <c r="S624" s="66"/>
      <c r="T624" s="66"/>
      <c r="U624" s="65"/>
      <c r="V624" s="65"/>
      <c r="W624" s="66"/>
      <c r="X624" s="65"/>
      <c r="Y624" s="65"/>
      <c r="Z624" s="65"/>
    </row>
    <row r="625" spans="1:26" ht="14.25" customHeight="1">
      <c r="A625" s="65"/>
      <c r="B625" s="65"/>
      <c r="C625" s="65"/>
      <c r="D625" s="66"/>
      <c r="E625" s="66"/>
      <c r="F625" s="66"/>
      <c r="G625" s="66"/>
      <c r="H625" s="66"/>
      <c r="I625" s="65"/>
      <c r="J625" s="65"/>
      <c r="K625" s="65"/>
      <c r="L625" s="65"/>
      <c r="M625" s="65"/>
      <c r="N625" s="65"/>
      <c r="O625" s="65"/>
      <c r="P625" s="65"/>
      <c r="Q625" s="66"/>
      <c r="R625" s="66"/>
      <c r="S625" s="66"/>
      <c r="T625" s="66"/>
      <c r="U625" s="65"/>
      <c r="V625" s="65"/>
      <c r="W625" s="66"/>
      <c r="X625" s="65"/>
      <c r="Y625" s="65"/>
      <c r="Z625" s="65"/>
    </row>
    <row r="626" spans="1:26" ht="14.25" customHeight="1">
      <c r="A626" s="65"/>
      <c r="B626" s="65"/>
      <c r="C626" s="65"/>
      <c r="D626" s="66"/>
      <c r="E626" s="66"/>
      <c r="F626" s="66"/>
      <c r="G626" s="66"/>
      <c r="H626" s="66"/>
      <c r="I626" s="65"/>
      <c r="J626" s="65"/>
      <c r="K626" s="65"/>
      <c r="L626" s="65"/>
      <c r="M626" s="65"/>
      <c r="N626" s="65"/>
      <c r="O626" s="65"/>
      <c r="P626" s="65"/>
      <c r="Q626" s="66"/>
      <c r="R626" s="66"/>
      <c r="S626" s="66"/>
      <c r="T626" s="66"/>
      <c r="U626" s="65"/>
      <c r="V626" s="65"/>
      <c r="W626" s="66"/>
      <c r="X626" s="65"/>
      <c r="Y626" s="65"/>
      <c r="Z626" s="65"/>
    </row>
    <row r="627" spans="1:26" ht="14.25" customHeight="1">
      <c r="A627" s="65"/>
      <c r="B627" s="65"/>
      <c r="C627" s="65"/>
      <c r="D627" s="66"/>
      <c r="E627" s="66"/>
      <c r="F627" s="66"/>
      <c r="G627" s="66"/>
      <c r="H627" s="66"/>
      <c r="I627" s="65"/>
      <c r="J627" s="65"/>
      <c r="K627" s="65"/>
      <c r="L627" s="65"/>
      <c r="M627" s="65"/>
      <c r="N627" s="65"/>
      <c r="O627" s="65"/>
      <c r="P627" s="65"/>
      <c r="Q627" s="66"/>
      <c r="R627" s="66"/>
      <c r="S627" s="66"/>
      <c r="T627" s="66"/>
      <c r="U627" s="65"/>
      <c r="V627" s="65"/>
      <c r="W627" s="66"/>
      <c r="X627" s="65"/>
      <c r="Y627" s="65"/>
      <c r="Z627" s="65"/>
    </row>
    <row r="628" spans="1:26" ht="14.25" customHeight="1">
      <c r="A628" s="65"/>
      <c r="B628" s="65"/>
      <c r="C628" s="65"/>
      <c r="D628" s="66"/>
      <c r="E628" s="66"/>
      <c r="F628" s="66"/>
      <c r="G628" s="66"/>
      <c r="H628" s="66"/>
      <c r="I628" s="65"/>
      <c r="J628" s="65"/>
      <c r="K628" s="65"/>
      <c r="L628" s="65"/>
      <c r="M628" s="65"/>
      <c r="N628" s="65"/>
      <c r="O628" s="65"/>
      <c r="P628" s="65"/>
      <c r="Q628" s="66"/>
      <c r="R628" s="66"/>
      <c r="S628" s="66"/>
      <c r="T628" s="66"/>
      <c r="U628" s="65"/>
      <c r="V628" s="65"/>
      <c r="W628" s="66"/>
      <c r="X628" s="65"/>
      <c r="Y628" s="65"/>
      <c r="Z628" s="65"/>
    </row>
    <row r="629" spans="1:26" ht="14.25" customHeight="1">
      <c r="A629" s="65"/>
      <c r="B629" s="65"/>
      <c r="C629" s="65"/>
      <c r="D629" s="66"/>
      <c r="E629" s="66"/>
      <c r="F629" s="66"/>
      <c r="G629" s="66"/>
      <c r="H629" s="66"/>
      <c r="I629" s="65"/>
      <c r="J629" s="65"/>
      <c r="K629" s="65"/>
      <c r="L629" s="65"/>
      <c r="M629" s="65"/>
      <c r="N629" s="65"/>
      <c r="O629" s="65"/>
      <c r="P629" s="65"/>
      <c r="Q629" s="66"/>
      <c r="R629" s="66"/>
      <c r="S629" s="66"/>
      <c r="T629" s="66"/>
      <c r="U629" s="65"/>
      <c r="V629" s="65"/>
      <c r="W629" s="66"/>
      <c r="X629" s="65"/>
      <c r="Y629" s="65"/>
      <c r="Z629" s="65"/>
    </row>
    <row r="630" spans="1:26" ht="14.25" customHeight="1">
      <c r="A630" s="65"/>
      <c r="B630" s="65"/>
      <c r="C630" s="65"/>
      <c r="D630" s="66"/>
      <c r="E630" s="66"/>
      <c r="F630" s="66"/>
      <c r="G630" s="66"/>
      <c r="H630" s="66"/>
      <c r="I630" s="65"/>
      <c r="J630" s="65"/>
      <c r="K630" s="65"/>
      <c r="L630" s="65"/>
      <c r="M630" s="65"/>
      <c r="N630" s="65"/>
      <c r="O630" s="65"/>
      <c r="P630" s="65"/>
      <c r="Q630" s="66"/>
      <c r="R630" s="66"/>
      <c r="S630" s="66"/>
      <c r="T630" s="66"/>
      <c r="U630" s="65"/>
      <c r="V630" s="65"/>
      <c r="W630" s="66"/>
      <c r="X630" s="65"/>
      <c r="Y630" s="65"/>
      <c r="Z630" s="65"/>
    </row>
    <row r="631" spans="1:26" ht="14.25" customHeight="1">
      <c r="A631" s="65"/>
      <c r="B631" s="65"/>
      <c r="C631" s="65"/>
      <c r="D631" s="66"/>
      <c r="E631" s="66"/>
      <c r="F631" s="66"/>
      <c r="G631" s="66"/>
      <c r="H631" s="66"/>
      <c r="I631" s="65"/>
      <c r="J631" s="65"/>
      <c r="K631" s="65"/>
      <c r="L631" s="65"/>
      <c r="M631" s="65"/>
      <c r="N631" s="65"/>
      <c r="O631" s="65"/>
      <c r="P631" s="65"/>
      <c r="Q631" s="66"/>
      <c r="R631" s="66"/>
      <c r="S631" s="66"/>
      <c r="T631" s="66"/>
      <c r="U631" s="65"/>
      <c r="V631" s="65"/>
      <c r="W631" s="66"/>
      <c r="X631" s="65"/>
      <c r="Y631" s="65"/>
      <c r="Z631" s="65"/>
    </row>
    <row r="632" spans="1:26" ht="14.25" customHeight="1">
      <c r="A632" s="65"/>
      <c r="B632" s="65"/>
      <c r="C632" s="65"/>
      <c r="D632" s="66"/>
      <c r="E632" s="66"/>
      <c r="F632" s="66"/>
      <c r="G632" s="66"/>
      <c r="H632" s="66"/>
      <c r="I632" s="65"/>
      <c r="J632" s="65"/>
      <c r="K632" s="65"/>
      <c r="L632" s="65"/>
      <c r="M632" s="65"/>
      <c r="N632" s="65"/>
      <c r="O632" s="65"/>
      <c r="P632" s="65"/>
      <c r="Q632" s="66"/>
      <c r="R632" s="66"/>
      <c r="S632" s="66"/>
      <c r="T632" s="66"/>
      <c r="U632" s="65"/>
      <c r="V632" s="65"/>
      <c r="W632" s="66"/>
      <c r="X632" s="65"/>
      <c r="Y632" s="65"/>
      <c r="Z632" s="65"/>
    </row>
    <row r="633" spans="1:26" ht="14.25" customHeight="1">
      <c r="A633" s="65"/>
      <c r="B633" s="65"/>
      <c r="C633" s="65"/>
      <c r="D633" s="66"/>
      <c r="E633" s="66"/>
      <c r="F633" s="66"/>
      <c r="G633" s="66"/>
      <c r="H633" s="66"/>
      <c r="I633" s="65"/>
      <c r="J633" s="65"/>
      <c r="K633" s="65"/>
      <c r="L633" s="65"/>
      <c r="M633" s="65"/>
      <c r="N633" s="65"/>
      <c r="O633" s="65"/>
      <c r="P633" s="65"/>
      <c r="Q633" s="66"/>
      <c r="R633" s="66"/>
      <c r="S633" s="66"/>
      <c r="T633" s="66"/>
      <c r="U633" s="65"/>
      <c r="V633" s="65"/>
      <c r="W633" s="66"/>
      <c r="X633" s="65"/>
      <c r="Y633" s="65"/>
      <c r="Z633" s="65"/>
    </row>
    <row r="634" spans="1:26" ht="14.25" customHeight="1">
      <c r="A634" s="65"/>
      <c r="B634" s="65"/>
      <c r="C634" s="65"/>
      <c r="D634" s="66"/>
      <c r="E634" s="66"/>
      <c r="F634" s="66"/>
      <c r="G634" s="66"/>
      <c r="H634" s="66"/>
      <c r="I634" s="65"/>
      <c r="J634" s="65"/>
      <c r="K634" s="65"/>
      <c r="L634" s="65"/>
      <c r="M634" s="65"/>
      <c r="N634" s="65"/>
      <c r="O634" s="65"/>
      <c r="P634" s="65"/>
      <c r="Q634" s="66"/>
      <c r="R634" s="66"/>
      <c r="S634" s="66"/>
      <c r="T634" s="66"/>
      <c r="U634" s="65"/>
      <c r="V634" s="65"/>
      <c r="W634" s="66"/>
      <c r="X634" s="65"/>
      <c r="Y634" s="65"/>
      <c r="Z634" s="65"/>
    </row>
    <row r="635" spans="1:26" ht="14.25" customHeight="1">
      <c r="A635" s="65"/>
      <c r="B635" s="65"/>
      <c r="C635" s="65"/>
      <c r="D635" s="66"/>
      <c r="E635" s="66"/>
      <c r="F635" s="66"/>
      <c r="G635" s="66"/>
      <c r="H635" s="66"/>
      <c r="I635" s="65"/>
      <c r="J635" s="65"/>
      <c r="K635" s="65"/>
      <c r="L635" s="65"/>
      <c r="M635" s="65"/>
      <c r="N635" s="65"/>
      <c r="O635" s="65"/>
      <c r="P635" s="65"/>
      <c r="Q635" s="66"/>
      <c r="R635" s="66"/>
      <c r="S635" s="66"/>
      <c r="T635" s="66"/>
      <c r="U635" s="65"/>
      <c r="V635" s="65"/>
      <c r="W635" s="66"/>
      <c r="X635" s="65"/>
      <c r="Y635" s="65"/>
      <c r="Z635" s="65"/>
    </row>
    <row r="636" spans="1:26" ht="14.25" customHeight="1">
      <c r="A636" s="65"/>
      <c r="B636" s="65"/>
      <c r="C636" s="65"/>
      <c r="D636" s="66"/>
      <c r="E636" s="66"/>
      <c r="F636" s="66"/>
      <c r="G636" s="66"/>
      <c r="H636" s="66"/>
      <c r="I636" s="65"/>
      <c r="J636" s="65"/>
      <c r="K636" s="65"/>
      <c r="L636" s="65"/>
      <c r="M636" s="65"/>
      <c r="N636" s="65"/>
      <c r="O636" s="65"/>
      <c r="P636" s="65"/>
      <c r="Q636" s="66"/>
      <c r="R636" s="66"/>
      <c r="S636" s="66"/>
      <c r="T636" s="66"/>
      <c r="U636" s="65"/>
      <c r="V636" s="65"/>
      <c r="W636" s="66"/>
      <c r="X636" s="65"/>
      <c r="Y636" s="65"/>
      <c r="Z636" s="65"/>
    </row>
    <row r="637" spans="1:26" ht="14.25" customHeight="1">
      <c r="A637" s="65"/>
      <c r="B637" s="65"/>
      <c r="C637" s="65"/>
      <c r="D637" s="66"/>
      <c r="E637" s="66"/>
      <c r="F637" s="66"/>
      <c r="G637" s="66"/>
      <c r="H637" s="66"/>
      <c r="I637" s="65"/>
      <c r="J637" s="65"/>
      <c r="K637" s="65"/>
      <c r="L637" s="65"/>
      <c r="M637" s="65"/>
      <c r="N637" s="65"/>
      <c r="O637" s="65"/>
      <c r="P637" s="65"/>
      <c r="Q637" s="66"/>
      <c r="R637" s="66"/>
      <c r="S637" s="66"/>
      <c r="T637" s="66"/>
      <c r="U637" s="65"/>
      <c r="V637" s="65"/>
      <c r="W637" s="66"/>
      <c r="X637" s="65"/>
      <c r="Y637" s="65"/>
      <c r="Z637" s="65"/>
    </row>
    <row r="638" spans="1:26" ht="14.25" customHeight="1">
      <c r="A638" s="65"/>
      <c r="B638" s="65"/>
      <c r="C638" s="65"/>
      <c r="D638" s="66"/>
      <c r="E638" s="66"/>
      <c r="F638" s="66"/>
      <c r="G638" s="66"/>
      <c r="H638" s="66"/>
      <c r="I638" s="65"/>
      <c r="J638" s="65"/>
      <c r="K638" s="65"/>
      <c r="L638" s="65"/>
      <c r="M638" s="65"/>
      <c r="N638" s="65"/>
      <c r="O638" s="65"/>
      <c r="P638" s="65"/>
      <c r="Q638" s="66"/>
      <c r="R638" s="66"/>
      <c r="S638" s="66"/>
      <c r="T638" s="66"/>
      <c r="U638" s="65"/>
      <c r="V638" s="65"/>
      <c r="W638" s="66"/>
      <c r="X638" s="65"/>
      <c r="Y638" s="65"/>
      <c r="Z638" s="65"/>
    </row>
    <row r="639" spans="1:26" ht="14.25" customHeight="1">
      <c r="A639" s="65"/>
      <c r="B639" s="65"/>
      <c r="C639" s="65"/>
      <c r="D639" s="66"/>
      <c r="E639" s="66"/>
      <c r="F639" s="66"/>
      <c r="G639" s="66"/>
      <c r="H639" s="66"/>
      <c r="I639" s="65"/>
      <c r="J639" s="65"/>
      <c r="K639" s="65"/>
      <c r="L639" s="65"/>
      <c r="M639" s="65"/>
      <c r="N639" s="65"/>
      <c r="O639" s="65"/>
      <c r="P639" s="65"/>
      <c r="Q639" s="66"/>
      <c r="R639" s="66"/>
      <c r="S639" s="66"/>
      <c r="T639" s="66"/>
      <c r="U639" s="65"/>
      <c r="V639" s="65"/>
      <c r="W639" s="66"/>
      <c r="X639" s="65"/>
      <c r="Y639" s="65"/>
      <c r="Z639" s="65"/>
    </row>
    <row r="640" spans="1:26" ht="14.25" customHeight="1">
      <c r="A640" s="65"/>
      <c r="B640" s="65"/>
      <c r="C640" s="65"/>
      <c r="D640" s="66"/>
      <c r="E640" s="66"/>
      <c r="F640" s="66"/>
      <c r="G640" s="66"/>
      <c r="H640" s="66"/>
      <c r="I640" s="65"/>
      <c r="J640" s="65"/>
      <c r="K640" s="65"/>
      <c r="L640" s="65"/>
      <c r="M640" s="65"/>
      <c r="N640" s="65"/>
      <c r="O640" s="65"/>
      <c r="P640" s="65"/>
      <c r="Q640" s="66"/>
      <c r="R640" s="66"/>
      <c r="S640" s="66"/>
      <c r="T640" s="66"/>
      <c r="U640" s="65"/>
      <c r="V640" s="65"/>
      <c r="W640" s="66"/>
      <c r="X640" s="65"/>
      <c r="Y640" s="65"/>
      <c r="Z640" s="65"/>
    </row>
    <row r="641" spans="1:26" ht="14.25" customHeight="1">
      <c r="A641" s="65"/>
      <c r="B641" s="65"/>
      <c r="C641" s="65"/>
      <c r="D641" s="66"/>
      <c r="E641" s="66"/>
      <c r="F641" s="66"/>
      <c r="G641" s="66"/>
      <c r="H641" s="66"/>
      <c r="I641" s="65"/>
      <c r="J641" s="65"/>
      <c r="K641" s="65"/>
      <c r="L641" s="65"/>
      <c r="M641" s="65"/>
      <c r="N641" s="65"/>
      <c r="O641" s="65"/>
      <c r="P641" s="65"/>
      <c r="Q641" s="66"/>
      <c r="R641" s="66"/>
      <c r="S641" s="66"/>
      <c r="T641" s="66"/>
      <c r="U641" s="65"/>
      <c r="V641" s="65"/>
      <c r="W641" s="66"/>
      <c r="X641" s="65"/>
      <c r="Y641" s="65"/>
      <c r="Z641" s="65"/>
    </row>
    <row r="642" spans="1:26" ht="14.25" customHeight="1">
      <c r="A642" s="65"/>
      <c r="B642" s="65"/>
      <c r="C642" s="65"/>
      <c r="D642" s="66"/>
      <c r="E642" s="66"/>
      <c r="F642" s="66"/>
      <c r="G642" s="66"/>
      <c r="H642" s="66"/>
      <c r="I642" s="65"/>
      <c r="J642" s="65"/>
      <c r="K642" s="65"/>
      <c r="L642" s="65"/>
      <c r="M642" s="65"/>
      <c r="N642" s="65"/>
      <c r="O642" s="65"/>
      <c r="P642" s="65"/>
      <c r="Q642" s="66"/>
      <c r="R642" s="66"/>
      <c r="S642" s="66"/>
      <c r="T642" s="66"/>
      <c r="U642" s="65"/>
      <c r="V642" s="65"/>
      <c r="W642" s="66"/>
      <c r="X642" s="65"/>
      <c r="Y642" s="65"/>
      <c r="Z642" s="65"/>
    </row>
    <row r="643" spans="1:26" ht="14.25" customHeight="1">
      <c r="A643" s="65"/>
      <c r="B643" s="65"/>
      <c r="C643" s="65"/>
      <c r="D643" s="66"/>
      <c r="E643" s="66"/>
      <c r="F643" s="66"/>
      <c r="G643" s="66"/>
      <c r="H643" s="66"/>
      <c r="I643" s="65"/>
      <c r="J643" s="65"/>
      <c r="K643" s="65"/>
      <c r="L643" s="65"/>
      <c r="M643" s="65"/>
      <c r="N643" s="65"/>
      <c r="O643" s="65"/>
      <c r="P643" s="65"/>
      <c r="Q643" s="66"/>
      <c r="R643" s="66"/>
      <c r="S643" s="66"/>
      <c r="T643" s="66"/>
      <c r="U643" s="65"/>
      <c r="V643" s="65"/>
      <c r="W643" s="66"/>
      <c r="X643" s="65"/>
      <c r="Y643" s="65"/>
      <c r="Z643" s="65"/>
    </row>
    <row r="644" spans="1:26" ht="14.25" customHeight="1">
      <c r="A644" s="65"/>
      <c r="B644" s="65"/>
      <c r="C644" s="65"/>
      <c r="D644" s="66"/>
      <c r="E644" s="66"/>
      <c r="F644" s="66"/>
      <c r="G644" s="66"/>
      <c r="H644" s="66"/>
      <c r="I644" s="65"/>
      <c r="J644" s="65"/>
      <c r="K644" s="65"/>
      <c r="L644" s="65"/>
      <c r="M644" s="65"/>
      <c r="N644" s="65"/>
      <c r="O644" s="65"/>
      <c r="P644" s="65"/>
      <c r="Q644" s="66"/>
      <c r="R644" s="66"/>
      <c r="S644" s="66"/>
      <c r="T644" s="66"/>
      <c r="U644" s="65"/>
      <c r="V644" s="65"/>
      <c r="W644" s="66"/>
      <c r="X644" s="65"/>
      <c r="Y644" s="65"/>
      <c r="Z644" s="65"/>
    </row>
    <row r="645" spans="1:26" ht="14.25" customHeight="1">
      <c r="A645" s="65"/>
      <c r="B645" s="65"/>
      <c r="C645" s="65"/>
      <c r="D645" s="66"/>
      <c r="E645" s="66"/>
      <c r="F645" s="66"/>
      <c r="G645" s="66"/>
      <c r="H645" s="66"/>
      <c r="I645" s="65"/>
      <c r="J645" s="65"/>
      <c r="K645" s="65"/>
      <c r="L645" s="65"/>
      <c r="M645" s="65"/>
      <c r="N645" s="65"/>
      <c r="O645" s="65"/>
      <c r="P645" s="65"/>
      <c r="Q645" s="66"/>
      <c r="R645" s="66"/>
      <c r="S645" s="66"/>
      <c r="T645" s="66"/>
      <c r="U645" s="65"/>
      <c r="V645" s="65"/>
      <c r="W645" s="66"/>
      <c r="X645" s="65"/>
      <c r="Y645" s="65"/>
      <c r="Z645" s="65"/>
    </row>
    <row r="646" spans="1:26" ht="14.25" customHeight="1">
      <c r="A646" s="65"/>
      <c r="B646" s="65"/>
      <c r="C646" s="65"/>
      <c r="D646" s="66"/>
      <c r="E646" s="66"/>
      <c r="F646" s="66"/>
      <c r="G646" s="66"/>
      <c r="H646" s="66"/>
      <c r="I646" s="65"/>
      <c r="J646" s="65"/>
      <c r="K646" s="65"/>
      <c r="L646" s="65"/>
      <c r="M646" s="65"/>
      <c r="N646" s="65"/>
      <c r="O646" s="65"/>
      <c r="P646" s="65"/>
      <c r="Q646" s="66"/>
      <c r="R646" s="66"/>
      <c r="S646" s="66"/>
      <c r="T646" s="66"/>
      <c r="U646" s="65"/>
      <c r="V646" s="65"/>
      <c r="W646" s="66"/>
      <c r="X646" s="65"/>
      <c r="Y646" s="65"/>
      <c r="Z646" s="65"/>
    </row>
    <row r="647" spans="1:26" ht="14.25" customHeight="1">
      <c r="A647" s="65"/>
      <c r="B647" s="65"/>
      <c r="C647" s="65"/>
      <c r="D647" s="66"/>
      <c r="E647" s="66"/>
      <c r="F647" s="66"/>
      <c r="G647" s="66"/>
      <c r="H647" s="66"/>
      <c r="I647" s="65"/>
      <c r="J647" s="65"/>
      <c r="K647" s="65"/>
      <c r="L647" s="65"/>
      <c r="M647" s="65"/>
      <c r="N647" s="65"/>
      <c r="O647" s="65"/>
      <c r="P647" s="65"/>
      <c r="Q647" s="66"/>
      <c r="R647" s="66"/>
      <c r="S647" s="66"/>
      <c r="T647" s="66"/>
      <c r="U647" s="65"/>
      <c r="V647" s="65"/>
      <c r="W647" s="66"/>
      <c r="X647" s="65"/>
      <c r="Y647" s="65"/>
      <c r="Z647" s="65"/>
    </row>
    <row r="648" spans="1:26" ht="14.25" customHeight="1">
      <c r="A648" s="65"/>
      <c r="B648" s="65"/>
      <c r="C648" s="65"/>
      <c r="D648" s="66"/>
      <c r="E648" s="66"/>
      <c r="F648" s="66"/>
      <c r="G648" s="66"/>
      <c r="H648" s="66"/>
      <c r="I648" s="65"/>
      <c r="J648" s="65"/>
      <c r="K648" s="65"/>
      <c r="L648" s="65"/>
      <c r="M648" s="65"/>
      <c r="N648" s="65"/>
      <c r="O648" s="65"/>
      <c r="P648" s="65"/>
      <c r="Q648" s="66"/>
      <c r="R648" s="66"/>
      <c r="S648" s="66"/>
      <c r="T648" s="66"/>
      <c r="U648" s="65"/>
      <c r="V648" s="65"/>
      <c r="W648" s="66"/>
      <c r="X648" s="65"/>
      <c r="Y648" s="65"/>
      <c r="Z648" s="65"/>
    </row>
    <row r="649" spans="1:26" ht="14.25" customHeight="1">
      <c r="A649" s="65"/>
      <c r="B649" s="65"/>
      <c r="C649" s="65"/>
      <c r="D649" s="66"/>
      <c r="E649" s="66"/>
      <c r="F649" s="66"/>
      <c r="G649" s="66"/>
      <c r="H649" s="66"/>
      <c r="I649" s="65"/>
      <c r="J649" s="65"/>
      <c r="K649" s="65"/>
      <c r="L649" s="65"/>
      <c r="M649" s="65"/>
      <c r="N649" s="65"/>
      <c r="O649" s="65"/>
      <c r="P649" s="65"/>
      <c r="Q649" s="66"/>
      <c r="R649" s="66"/>
      <c r="S649" s="66"/>
      <c r="T649" s="66"/>
      <c r="U649" s="65"/>
      <c r="V649" s="65"/>
      <c r="W649" s="66"/>
      <c r="X649" s="65"/>
      <c r="Y649" s="65"/>
      <c r="Z649" s="65"/>
    </row>
    <row r="650" spans="1:26" ht="14.25" customHeight="1">
      <c r="A650" s="65"/>
      <c r="B650" s="65"/>
      <c r="C650" s="65"/>
      <c r="D650" s="66"/>
      <c r="E650" s="66"/>
      <c r="F650" s="66"/>
      <c r="G650" s="66"/>
      <c r="H650" s="66"/>
      <c r="I650" s="65"/>
      <c r="J650" s="65"/>
      <c r="K650" s="65"/>
      <c r="L650" s="65"/>
      <c r="M650" s="65"/>
      <c r="N650" s="65"/>
      <c r="O650" s="65"/>
      <c r="P650" s="65"/>
      <c r="Q650" s="66"/>
      <c r="R650" s="66"/>
      <c r="S650" s="66"/>
      <c r="T650" s="66"/>
      <c r="U650" s="65"/>
      <c r="V650" s="65"/>
      <c r="W650" s="66"/>
      <c r="X650" s="65"/>
      <c r="Y650" s="65"/>
      <c r="Z650" s="65"/>
    </row>
    <row r="651" spans="1:26" ht="14.25" customHeight="1">
      <c r="A651" s="65"/>
      <c r="B651" s="65"/>
      <c r="C651" s="65"/>
      <c r="D651" s="66"/>
      <c r="E651" s="66"/>
      <c r="F651" s="66"/>
      <c r="G651" s="66"/>
      <c r="H651" s="66"/>
      <c r="I651" s="65"/>
      <c r="J651" s="65"/>
      <c r="K651" s="65"/>
      <c r="L651" s="65"/>
      <c r="M651" s="65"/>
      <c r="N651" s="65"/>
      <c r="O651" s="65"/>
      <c r="P651" s="65"/>
      <c r="Q651" s="66"/>
      <c r="R651" s="66"/>
      <c r="S651" s="66"/>
      <c r="T651" s="66"/>
      <c r="U651" s="65"/>
      <c r="V651" s="65"/>
      <c r="W651" s="66"/>
      <c r="X651" s="65"/>
      <c r="Y651" s="65"/>
      <c r="Z651" s="65"/>
    </row>
    <row r="652" spans="1:26" ht="14.25" customHeight="1">
      <c r="A652" s="65"/>
      <c r="B652" s="65"/>
      <c r="C652" s="65"/>
      <c r="D652" s="66"/>
      <c r="E652" s="66"/>
      <c r="F652" s="66"/>
      <c r="G652" s="66"/>
      <c r="H652" s="66"/>
      <c r="I652" s="65"/>
      <c r="J652" s="65"/>
      <c r="K652" s="65"/>
      <c r="L652" s="65"/>
      <c r="M652" s="65"/>
      <c r="N652" s="65"/>
      <c r="O652" s="65"/>
      <c r="P652" s="65"/>
      <c r="Q652" s="66"/>
      <c r="R652" s="66"/>
      <c r="S652" s="66"/>
      <c r="T652" s="66"/>
      <c r="U652" s="65"/>
      <c r="V652" s="65"/>
      <c r="W652" s="66"/>
      <c r="X652" s="65"/>
      <c r="Y652" s="65"/>
      <c r="Z652" s="65"/>
    </row>
    <row r="653" spans="1:26" ht="14.25" customHeight="1">
      <c r="A653" s="65"/>
      <c r="B653" s="65"/>
      <c r="C653" s="65"/>
      <c r="D653" s="66"/>
      <c r="E653" s="66"/>
      <c r="F653" s="66"/>
      <c r="G653" s="66"/>
      <c r="H653" s="66"/>
      <c r="I653" s="65"/>
      <c r="J653" s="65"/>
      <c r="K653" s="65"/>
      <c r="L653" s="65"/>
      <c r="M653" s="65"/>
      <c r="N653" s="65"/>
      <c r="O653" s="65"/>
      <c r="P653" s="65"/>
      <c r="Q653" s="66"/>
      <c r="R653" s="66"/>
      <c r="S653" s="66"/>
      <c r="T653" s="66"/>
      <c r="U653" s="65"/>
      <c r="V653" s="65"/>
      <c r="W653" s="66"/>
      <c r="X653" s="65"/>
      <c r="Y653" s="65"/>
      <c r="Z653" s="65"/>
    </row>
    <row r="654" spans="1:26" ht="14.25" customHeight="1">
      <c r="A654" s="65"/>
      <c r="B654" s="65"/>
      <c r="C654" s="65"/>
      <c r="D654" s="66"/>
      <c r="E654" s="66"/>
      <c r="F654" s="66"/>
      <c r="G654" s="66"/>
      <c r="H654" s="66"/>
      <c r="I654" s="65"/>
      <c r="J654" s="65"/>
      <c r="K654" s="65"/>
      <c r="L654" s="65"/>
      <c r="M654" s="65"/>
      <c r="N654" s="65"/>
      <c r="O654" s="65"/>
      <c r="P654" s="65"/>
      <c r="Q654" s="66"/>
      <c r="R654" s="66"/>
      <c r="S654" s="66"/>
      <c r="T654" s="66"/>
      <c r="U654" s="65"/>
      <c r="V654" s="65"/>
      <c r="W654" s="66"/>
      <c r="X654" s="65"/>
      <c r="Y654" s="65"/>
      <c r="Z654" s="65"/>
    </row>
    <row r="655" spans="1:26" ht="14.25" customHeight="1">
      <c r="A655" s="65"/>
      <c r="B655" s="65"/>
      <c r="C655" s="65"/>
      <c r="D655" s="66"/>
      <c r="E655" s="66"/>
      <c r="F655" s="66"/>
      <c r="G655" s="66"/>
      <c r="H655" s="66"/>
      <c r="I655" s="65"/>
      <c r="J655" s="65"/>
      <c r="K655" s="65"/>
      <c r="L655" s="65"/>
      <c r="M655" s="65"/>
      <c r="N655" s="65"/>
      <c r="O655" s="65"/>
      <c r="P655" s="65"/>
      <c r="Q655" s="66"/>
      <c r="R655" s="66"/>
      <c r="S655" s="66"/>
      <c r="T655" s="66"/>
      <c r="U655" s="65"/>
      <c r="V655" s="65"/>
      <c r="W655" s="66"/>
      <c r="X655" s="65"/>
      <c r="Y655" s="65"/>
      <c r="Z655" s="65"/>
    </row>
    <row r="656" spans="1:26" ht="14.25" customHeight="1">
      <c r="A656" s="65"/>
      <c r="B656" s="65"/>
      <c r="C656" s="65"/>
      <c r="D656" s="66"/>
      <c r="E656" s="66"/>
      <c r="F656" s="66"/>
      <c r="G656" s="66"/>
      <c r="H656" s="66"/>
      <c r="I656" s="65"/>
      <c r="J656" s="65"/>
      <c r="K656" s="65"/>
      <c r="L656" s="65"/>
      <c r="M656" s="65"/>
      <c r="N656" s="65"/>
      <c r="O656" s="65"/>
      <c r="P656" s="65"/>
      <c r="Q656" s="66"/>
      <c r="R656" s="66"/>
      <c r="S656" s="66"/>
      <c r="T656" s="66"/>
      <c r="U656" s="65"/>
      <c r="V656" s="65"/>
      <c r="W656" s="66"/>
      <c r="X656" s="65"/>
      <c r="Y656" s="65"/>
      <c r="Z656" s="65"/>
    </row>
    <row r="657" spans="1:26" ht="14.25" customHeight="1">
      <c r="A657" s="65"/>
      <c r="B657" s="65"/>
      <c r="C657" s="65"/>
      <c r="D657" s="66"/>
      <c r="E657" s="66"/>
      <c r="F657" s="66"/>
      <c r="G657" s="66"/>
      <c r="H657" s="66"/>
      <c r="I657" s="65"/>
      <c r="J657" s="65"/>
      <c r="K657" s="65"/>
      <c r="L657" s="65"/>
      <c r="M657" s="65"/>
      <c r="N657" s="65"/>
      <c r="O657" s="65"/>
      <c r="P657" s="65"/>
      <c r="Q657" s="66"/>
      <c r="R657" s="66"/>
      <c r="S657" s="66"/>
      <c r="T657" s="66"/>
      <c r="U657" s="65"/>
      <c r="V657" s="65"/>
      <c r="W657" s="66"/>
      <c r="X657" s="65"/>
      <c r="Y657" s="65"/>
      <c r="Z657" s="65"/>
    </row>
    <row r="658" spans="1:26" ht="14.25" customHeight="1">
      <c r="A658" s="65"/>
      <c r="B658" s="65"/>
      <c r="C658" s="65"/>
      <c r="D658" s="66"/>
      <c r="E658" s="66"/>
      <c r="F658" s="66"/>
      <c r="G658" s="66"/>
      <c r="H658" s="66"/>
      <c r="I658" s="65"/>
      <c r="J658" s="65"/>
      <c r="K658" s="65"/>
      <c r="L658" s="65"/>
      <c r="M658" s="65"/>
      <c r="N658" s="65"/>
      <c r="O658" s="65"/>
      <c r="P658" s="65"/>
      <c r="Q658" s="66"/>
      <c r="R658" s="66"/>
      <c r="S658" s="66"/>
      <c r="T658" s="66"/>
      <c r="U658" s="65"/>
      <c r="V658" s="65"/>
      <c r="W658" s="66"/>
      <c r="X658" s="65"/>
      <c r="Y658" s="65"/>
      <c r="Z658" s="65"/>
    </row>
    <row r="659" spans="1:26" ht="14.25" customHeight="1">
      <c r="A659" s="65"/>
      <c r="B659" s="65"/>
      <c r="C659" s="65"/>
      <c r="D659" s="66"/>
      <c r="E659" s="66"/>
      <c r="F659" s="66"/>
      <c r="G659" s="66"/>
      <c r="H659" s="66"/>
      <c r="I659" s="65"/>
      <c r="J659" s="65"/>
      <c r="K659" s="65"/>
      <c r="L659" s="65"/>
      <c r="M659" s="65"/>
      <c r="N659" s="65"/>
      <c r="O659" s="65"/>
      <c r="P659" s="65"/>
      <c r="Q659" s="66"/>
      <c r="R659" s="66"/>
      <c r="S659" s="66"/>
      <c r="T659" s="66"/>
      <c r="U659" s="65"/>
      <c r="V659" s="65"/>
      <c r="W659" s="66"/>
      <c r="X659" s="65"/>
      <c r="Y659" s="65"/>
      <c r="Z659" s="65"/>
    </row>
    <row r="660" spans="1:26" ht="14.25" customHeight="1">
      <c r="A660" s="65"/>
      <c r="B660" s="65"/>
      <c r="C660" s="65"/>
      <c r="D660" s="66"/>
      <c r="E660" s="66"/>
      <c r="F660" s="66"/>
      <c r="G660" s="66"/>
      <c r="H660" s="66"/>
      <c r="I660" s="65"/>
      <c r="J660" s="65"/>
      <c r="K660" s="65"/>
      <c r="L660" s="65"/>
      <c r="M660" s="65"/>
      <c r="N660" s="65"/>
      <c r="O660" s="65"/>
      <c r="P660" s="65"/>
      <c r="Q660" s="66"/>
      <c r="R660" s="66"/>
      <c r="S660" s="66"/>
      <c r="T660" s="66"/>
      <c r="U660" s="65"/>
      <c r="V660" s="65"/>
      <c r="W660" s="66"/>
      <c r="X660" s="65"/>
      <c r="Y660" s="65"/>
      <c r="Z660" s="65"/>
    </row>
    <row r="661" spans="1:26" ht="14.25" customHeight="1">
      <c r="A661" s="65"/>
      <c r="B661" s="65"/>
      <c r="C661" s="65"/>
      <c r="D661" s="66"/>
      <c r="E661" s="66"/>
      <c r="F661" s="66"/>
      <c r="G661" s="66"/>
      <c r="H661" s="66"/>
      <c r="I661" s="65"/>
      <c r="J661" s="65"/>
      <c r="K661" s="65"/>
      <c r="L661" s="65"/>
      <c r="M661" s="65"/>
      <c r="N661" s="65"/>
      <c r="O661" s="65"/>
      <c r="P661" s="65"/>
      <c r="Q661" s="66"/>
      <c r="R661" s="66"/>
      <c r="S661" s="66"/>
      <c r="T661" s="66"/>
      <c r="U661" s="65"/>
      <c r="V661" s="65"/>
      <c r="W661" s="66"/>
      <c r="X661" s="65"/>
      <c r="Y661" s="65"/>
      <c r="Z661" s="65"/>
    </row>
    <row r="662" spans="1:26" ht="14.25" customHeight="1">
      <c r="A662" s="65"/>
      <c r="B662" s="65"/>
      <c r="C662" s="65"/>
      <c r="D662" s="66"/>
      <c r="E662" s="66"/>
      <c r="F662" s="66"/>
      <c r="G662" s="66"/>
      <c r="H662" s="66"/>
      <c r="I662" s="65"/>
      <c r="J662" s="65"/>
      <c r="K662" s="65"/>
      <c r="L662" s="65"/>
      <c r="M662" s="65"/>
      <c r="N662" s="65"/>
      <c r="O662" s="65"/>
      <c r="P662" s="65"/>
      <c r="Q662" s="66"/>
      <c r="R662" s="66"/>
      <c r="S662" s="66"/>
      <c r="T662" s="66"/>
      <c r="U662" s="65"/>
      <c r="V662" s="65"/>
      <c r="W662" s="66"/>
      <c r="X662" s="65"/>
      <c r="Y662" s="65"/>
      <c r="Z662" s="65"/>
    </row>
    <row r="663" spans="1:26" ht="14.25" customHeight="1">
      <c r="A663" s="65"/>
      <c r="B663" s="65"/>
      <c r="C663" s="65"/>
      <c r="D663" s="66"/>
      <c r="E663" s="66"/>
      <c r="F663" s="66"/>
      <c r="G663" s="66"/>
      <c r="H663" s="66"/>
      <c r="I663" s="65"/>
      <c r="J663" s="65"/>
      <c r="K663" s="65"/>
      <c r="L663" s="65"/>
      <c r="M663" s="65"/>
      <c r="N663" s="65"/>
      <c r="O663" s="65"/>
      <c r="P663" s="65"/>
      <c r="Q663" s="66"/>
      <c r="R663" s="66"/>
      <c r="S663" s="66"/>
      <c r="T663" s="66"/>
      <c r="U663" s="65"/>
      <c r="V663" s="65"/>
      <c r="W663" s="66"/>
      <c r="X663" s="65"/>
      <c r="Y663" s="65"/>
      <c r="Z663" s="65"/>
    </row>
    <row r="664" spans="1:26" ht="14.25" customHeight="1">
      <c r="A664" s="65"/>
      <c r="B664" s="65"/>
      <c r="C664" s="65"/>
      <c r="D664" s="66"/>
      <c r="E664" s="66"/>
      <c r="F664" s="66"/>
      <c r="G664" s="66"/>
      <c r="H664" s="66"/>
      <c r="I664" s="65"/>
      <c r="J664" s="65"/>
      <c r="K664" s="65"/>
      <c r="L664" s="65"/>
      <c r="M664" s="65"/>
      <c r="N664" s="65"/>
      <c r="O664" s="65"/>
      <c r="P664" s="65"/>
      <c r="Q664" s="66"/>
      <c r="R664" s="66"/>
      <c r="S664" s="66"/>
      <c r="T664" s="66"/>
      <c r="U664" s="65"/>
      <c r="V664" s="65"/>
      <c r="W664" s="66"/>
      <c r="X664" s="65"/>
      <c r="Y664" s="65"/>
      <c r="Z664" s="65"/>
    </row>
    <row r="665" spans="1:26" ht="14.25" customHeight="1">
      <c r="A665" s="65"/>
      <c r="B665" s="65"/>
      <c r="C665" s="65"/>
      <c r="D665" s="66"/>
      <c r="E665" s="66"/>
      <c r="F665" s="66"/>
      <c r="G665" s="66"/>
      <c r="H665" s="66"/>
      <c r="I665" s="65"/>
      <c r="J665" s="65"/>
      <c r="K665" s="65"/>
      <c r="L665" s="65"/>
      <c r="M665" s="65"/>
      <c r="N665" s="65"/>
      <c r="O665" s="65"/>
      <c r="P665" s="65"/>
      <c r="Q665" s="66"/>
      <c r="R665" s="66"/>
      <c r="S665" s="66"/>
      <c r="T665" s="66"/>
      <c r="U665" s="65"/>
      <c r="V665" s="65"/>
      <c r="W665" s="66"/>
      <c r="X665" s="65"/>
      <c r="Y665" s="65"/>
      <c r="Z665" s="65"/>
    </row>
    <row r="666" spans="1:26" ht="14.25" customHeight="1">
      <c r="A666" s="65"/>
      <c r="B666" s="65"/>
      <c r="C666" s="65"/>
      <c r="D666" s="66"/>
      <c r="E666" s="66"/>
      <c r="F666" s="66"/>
      <c r="G666" s="66"/>
      <c r="H666" s="66"/>
      <c r="I666" s="65"/>
      <c r="J666" s="65"/>
      <c r="K666" s="65"/>
      <c r="L666" s="65"/>
      <c r="M666" s="65"/>
      <c r="N666" s="65"/>
      <c r="O666" s="65"/>
      <c r="P666" s="65"/>
      <c r="Q666" s="66"/>
      <c r="R666" s="66"/>
      <c r="S666" s="66"/>
      <c r="T666" s="66"/>
      <c r="U666" s="65"/>
      <c r="V666" s="65"/>
      <c r="W666" s="66"/>
      <c r="X666" s="65"/>
      <c r="Y666" s="65"/>
      <c r="Z666" s="65"/>
    </row>
    <row r="667" spans="1:26" ht="14.25" customHeight="1">
      <c r="A667" s="65"/>
      <c r="B667" s="65"/>
      <c r="C667" s="65"/>
      <c r="D667" s="66"/>
      <c r="E667" s="66"/>
      <c r="F667" s="66"/>
      <c r="G667" s="66"/>
      <c r="H667" s="66"/>
      <c r="I667" s="65"/>
      <c r="J667" s="65"/>
      <c r="K667" s="65"/>
      <c r="L667" s="65"/>
      <c r="M667" s="65"/>
      <c r="N667" s="65"/>
      <c r="O667" s="65"/>
      <c r="P667" s="65"/>
      <c r="Q667" s="66"/>
      <c r="R667" s="66"/>
      <c r="S667" s="66"/>
      <c r="T667" s="66"/>
      <c r="U667" s="65"/>
      <c r="V667" s="65"/>
      <c r="W667" s="66"/>
      <c r="X667" s="65"/>
      <c r="Y667" s="65"/>
      <c r="Z667" s="65"/>
    </row>
    <row r="668" spans="1:26" ht="14.25" customHeight="1">
      <c r="A668" s="65"/>
      <c r="B668" s="65"/>
      <c r="C668" s="65"/>
      <c r="D668" s="66"/>
      <c r="E668" s="66"/>
      <c r="F668" s="66"/>
      <c r="G668" s="66"/>
      <c r="H668" s="66"/>
      <c r="I668" s="65"/>
      <c r="J668" s="65"/>
      <c r="K668" s="65"/>
      <c r="L668" s="65"/>
      <c r="M668" s="65"/>
      <c r="N668" s="65"/>
      <c r="O668" s="65"/>
      <c r="P668" s="65"/>
      <c r="Q668" s="66"/>
      <c r="R668" s="66"/>
      <c r="S668" s="66"/>
      <c r="T668" s="66"/>
      <c r="U668" s="65"/>
      <c r="V668" s="65"/>
      <c r="W668" s="66"/>
      <c r="X668" s="65"/>
      <c r="Y668" s="65"/>
      <c r="Z668" s="65"/>
    </row>
    <row r="669" spans="1:26" ht="14.25" customHeight="1">
      <c r="A669" s="65"/>
      <c r="B669" s="65"/>
      <c r="C669" s="65"/>
      <c r="D669" s="66"/>
      <c r="E669" s="66"/>
      <c r="F669" s="66"/>
      <c r="G669" s="66"/>
      <c r="H669" s="66"/>
      <c r="I669" s="65"/>
      <c r="J669" s="65"/>
      <c r="K669" s="65"/>
      <c r="L669" s="65"/>
      <c r="M669" s="65"/>
      <c r="N669" s="65"/>
      <c r="O669" s="65"/>
      <c r="P669" s="65"/>
      <c r="Q669" s="66"/>
      <c r="R669" s="66"/>
      <c r="S669" s="66"/>
      <c r="T669" s="66"/>
      <c r="U669" s="65"/>
      <c r="V669" s="65"/>
      <c r="W669" s="66"/>
      <c r="X669" s="65"/>
      <c r="Y669" s="65"/>
      <c r="Z669" s="65"/>
    </row>
    <row r="670" spans="1:26" ht="14.25" customHeight="1">
      <c r="A670" s="65"/>
      <c r="B670" s="65"/>
      <c r="C670" s="65"/>
      <c r="D670" s="66"/>
      <c r="E670" s="66"/>
      <c r="F670" s="66"/>
      <c r="G670" s="66"/>
      <c r="H670" s="66"/>
      <c r="I670" s="65"/>
      <c r="J670" s="65"/>
      <c r="K670" s="65"/>
      <c r="L670" s="65"/>
      <c r="M670" s="65"/>
      <c r="N670" s="65"/>
      <c r="O670" s="65"/>
      <c r="P670" s="65"/>
      <c r="Q670" s="66"/>
      <c r="R670" s="66"/>
      <c r="S670" s="66"/>
      <c r="T670" s="66"/>
      <c r="U670" s="65"/>
      <c r="V670" s="65"/>
      <c r="W670" s="66"/>
      <c r="X670" s="65"/>
      <c r="Y670" s="65"/>
      <c r="Z670" s="65"/>
    </row>
    <row r="671" spans="1:26" ht="14.25" customHeight="1">
      <c r="A671" s="65"/>
      <c r="B671" s="65"/>
      <c r="C671" s="65"/>
      <c r="D671" s="66"/>
      <c r="E671" s="66"/>
      <c r="F671" s="66"/>
      <c r="G671" s="66"/>
      <c r="H671" s="66"/>
      <c r="I671" s="65"/>
      <c r="J671" s="65"/>
      <c r="K671" s="65"/>
      <c r="L671" s="65"/>
      <c r="M671" s="65"/>
      <c r="N671" s="65"/>
      <c r="O671" s="65"/>
      <c r="P671" s="65"/>
      <c r="Q671" s="66"/>
      <c r="R671" s="66"/>
      <c r="S671" s="66"/>
      <c r="T671" s="66"/>
      <c r="U671" s="65"/>
      <c r="V671" s="65"/>
      <c r="W671" s="66"/>
      <c r="X671" s="65"/>
      <c r="Y671" s="65"/>
      <c r="Z671" s="65"/>
    </row>
    <row r="672" spans="1:26" ht="14.25" customHeight="1">
      <c r="A672" s="65"/>
      <c r="B672" s="65"/>
      <c r="C672" s="65"/>
      <c r="D672" s="66"/>
      <c r="E672" s="66"/>
      <c r="F672" s="66"/>
      <c r="G672" s="66"/>
      <c r="H672" s="66"/>
      <c r="I672" s="65"/>
      <c r="J672" s="65"/>
      <c r="K672" s="65"/>
      <c r="L672" s="65"/>
      <c r="M672" s="65"/>
      <c r="N672" s="65"/>
      <c r="O672" s="65"/>
      <c r="P672" s="65"/>
      <c r="Q672" s="66"/>
      <c r="R672" s="66"/>
      <c r="S672" s="66"/>
      <c r="T672" s="66"/>
      <c r="U672" s="65"/>
      <c r="V672" s="65"/>
      <c r="W672" s="66"/>
      <c r="X672" s="65"/>
      <c r="Y672" s="65"/>
      <c r="Z672" s="65"/>
    </row>
    <row r="673" spans="1:26" ht="14.25" customHeight="1">
      <c r="A673" s="65"/>
      <c r="B673" s="65"/>
      <c r="C673" s="65"/>
      <c r="D673" s="66"/>
      <c r="E673" s="66"/>
      <c r="F673" s="66"/>
      <c r="G673" s="66"/>
      <c r="H673" s="66"/>
      <c r="I673" s="65"/>
      <c r="J673" s="65"/>
      <c r="K673" s="65"/>
      <c r="L673" s="65"/>
      <c r="M673" s="65"/>
      <c r="N673" s="65"/>
      <c r="O673" s="65"/>
      <c r="P673" s="65"/>
      <c r="Q673" s="66"/>
      <c r="R673" s="66"/>
      <c r="S673" s="66"/>
      <c r="T673" s="66"/>
      <c r="U673" s="65"/>
      <c r="V673" s="65"/>
      <c r="W673" s="66"/>
      <c r="X673" s="65"/>
      <c r="Y673" s="65"/>
      <c r="Z673" s="65"/>
    </row>
    <row r="674" spans="1:26" ht="14.25" customHeight="1">
      <c r="A674" s="65"/>
      <c r="B674" s="65"/>
      <c r="C674" s="65"/>
      <c r="D674" s="66"/>
      <c r="E674" s="66"/>
      <c r="F674" s="66"/>
      <c r="G674" s="66"/>
      <c r="H674" s="66"/>
      <c r="I674" s="65"/>
      <c r="J674" s="65"/>
      <c r="K674" s="65"/>
      <c r="L674" s="65"/>
      <c r="M674" s="65"/>
      <c r="N674" s="65"/>
      <c r="O674" s="65"/>
      <c r="P674" s="65"/>
      <c r="Q674" s="66"/>
      <c r="R674" s="66"/>
      <c r="S674" s="66"/>
      <c r="T674" s="66"/>
      <c r="U674" s="65"/>
      <c r="V674" s="65"/>
      <c r="W674" s="66"/>
      <c r="X674" s="65"/>
      <c r="Y674" s="65"/>
      <c r="Z674" s="65"/>
    </row>
    <row r="675" spans="1:26" ht="14.25" customHeight="1">
      <c r="A675" s="65"/>
      <c r="B675" s="65"/>
      <c r="C675" s="65"/>
      <c r="D675" s="66"/>
      <c r="E675" s="66"/>
      <c r="F675" s="66"/>
      <c r="G675" s="66"/>
      <c r="H675" s="66"/>
      <c r="I675" s="65"/>
      <c r="J675" s="65"/>
      <c r="K675" s="65"/>
      <c r="L675" s="65"/>
      <c r="M675" s="65"/>
      <c r="N675" s="65"/>
      <c r="O675" s="65"/>
      <c r="P675" s="65"/>
      <c r="Q675" s="66"/>
      <c r="R675" s="66"/>
      <c r="S675" s="66"/>
      <c r="T675" s="66"/>
      <c r="U675" s="65"/>
      <c r="V675" s="65"/>
      <c r="W675" s="66"/>
      <c r="X675" s="65"/>
      <c r="Y675" s="65"/>
      <c r="Z675" s="65"/>
    </row>
    <row r="676" spans="1:26" ht="14.25" customHeight="1">
      <c r="A676" s="65"/>
      <c r="B676" s="65"/>
      <c r="C676" s="65"/>
      <c r="D676" s="66"/>
      <c r="E676" s="66"/>
      <c r="F676" s="66"/>
      <c r="G676" s="66"/>
      <c r="H676" s="66"/>
      <c r="I676" s="65"/>
      <c r="J676" s="65"/>
      <c r="K676" s="65"/>
      <c r="L676" s="65"/>
      <c r="M676" s="65"/>
      <c r="N676" s="65"/>
      <c r="O676" s="65"/>
      <c r="P676" s="65"/>
      <c r="Q676" s="66"/>
      <c r="R676" s="66"/>
      <c r="S676" s="66"/>
      <c r="T676" s="66"/>
      <c r="U676" s="65"/>
      <c r="V676" s="65"/>
      <c r="W676" s="66"/>
      <c r="X676" s="65"/>
      <c r="Y676" s="65"/>
      <c r="Z676" s="65"/>
    </row>
    <row r="677" spans="1:26" ht="14.25" customHeight="1">
      <c r="A677" s="65"/>
      <c r="B677" s="65"/>
      <c r="C677" s="65"/>
      <c r="D677" s="66"/>
      <c r="E677" s="66"/>
      <c r="F677" s="66"/>
      <c r="G677" s="66"/>
      <c r="H677" s="66"/>
      <c r="I677" s="65"/>
      <c r="J677" s="65"/>
      <c r="K677" s="65"/>
      <c r="L677" s="65"/>
      <c r="M677" s="65"/>
      <c r="N677" s="65"/>
      <c r="O677" s="65"/>
      <c r="P677" s="65"/>
      <c r="Q677" s="66"/>
      <c r="R677" s="66"/>
      <c r="S677" s="66"/>
      <c r="T677" s="66"/>
      <c r="U677" s="65"/>
      <c r="V677" s="65"/>
      <c r="W677" s="66"/>
      <c r="X677" s="65"/>
      <c r="Y677" s="65"/>
      <c r="Z677" s="65"/>
    </row>
    <row r="678" spans="1:26" ht="14.25" customHeight="1">
      <c r="A678" s="65"/>
      <c r="B678" s="65"/>
      <c r="C678" s="65"/>
      <c r="D678" s="66"/>
      <c r="E678" s="66"/>
      <c r="F678" s="66"/>
      <c r="G678" s="66"/>
      <c r="H678" s="66"/>
      <c r="I678" s="65"/>
      <c r="J678" s="65"/>
      <c r="K678" s="65"/>
      <c r="L678" s="65"/>
      <c r="M678" s="65"/>
      <c r="N678" s="65"/>
      <c r="O678" s="65"/>
      <c r="P678" s="65"/>
      <c r="Q678" s="66"/>
      <c r="R678" s="66"/>
      <c r="S678" s="66"/>
      <c r="T678" s="66"/>
      <c r="U678" s="65"/>
      <c r="V678" s="65"/>
      <c r="W678" s="66"/>
      <c r="X678" s="65"/>
      <c r="Y678" s="65"/>
      <c r="Z678" s="65"/>
    </row>
    <row r="679" spans="1:26" ht="14.25" customHeight="1">
      <c r="A679" s="65"/>
      <c r="B679" s="65"/>
      <c r="C679" s="65"/>
      <c r="D679" s="66"/>
      <c r="E679" s="66"/>
      <c r="F679" s="66"/>
      <c r="G679" s="66"/>
      <c r="H679" s="66"/>
      <c r="I679" s="65"/>
      <c r="J679" s="65"/>
      <c r="K679" s="65"/>
      <c r="L679" s="65"/>
      <c r="M679" s="65"/>
      <c r="N679" s="65"/>
      <c r="O679" s="65"/>
      <c r="P679" s="65"/>
      <c r="Q679" s="66"/>
      <c r="R679" s="66"/>
      <c r="S679" s="66"/>
      <c r="T679" s="66"/>
      <c r="U679" s="65"/>
      <c r="V679" s="65"/>
      <c r="W679" s="66"/>
      <c r="X679" s="65"/>
      <c r="Y679" s="65"/>
      <c r="Z679" s="65"/>
    </row>
    <row r="680" spans="1:26" ht="14.25" customHeight="1">
      <c r="A680" s="65"/>
      <c r="B680" s="65"/>
      <c r="C680" s="65"/>
      <c r="D680" s="66"/>
      <c r="E680" s="66"/>
      <c r="F680" s="66"/>
      <c r="G680" s="66"/>
      <c r="H680" s="66"/>
      <c r="I680" s="65"/>
      <c r="J680" s="65"/>
      <c r="K680" s="65"/>
      <c r="L680" s="65"/>
      <c r="M680" s="65"/>
      <c r="N680" s="65"/>
      <c r="O680" s="65"/>
      <c r="P680" s="65"/>
      <c r="Q680" s="66"/>
      <c r="R680" s="66"/>
      <c r="S680" s="66"/>
      <c r="T680" s="66"/>
      <c r="U680" s="65"/>
      <c r="V680" s="65"/>
      <c r="W680" s="66"/>
      <c r="X680" s="65"/>
      <c r="Y680" s="65"/>
      <c r="Z680" s="65"/>
    </row>
    <row r="681" spans="1:26" ht="14.25" customHeight="1">
      <c r="A681" s="65"/>
      <c r="B681" s="65"/>
      <c r="C681" s="65"/>
      <c r="D681" s="66"/>
      <c r="E681" s="66"/>
      <c r="F681" s="66"/>
      <c r="G681" s="66"/>
      <c r="H681" s="66"/>
      <c r="I681" s="65"/>
      <c r="J681" s="65"/>
      <c r="K681" s="65"/>
      <c r="L681" s="65"/>
      <c r="M681" s="65"/>
      <c r="N681" s="65"/>
      <c r="O681" s="65"/>
      <c r="P681" s="65"/>
      <c r="Q681" s="66"/>
      <c r="R681" s="66"/>
      <c r="S681" s="66"/>
      <c r="T681" s="66"/>
      <c r="U681" s="65"/>
      <c r="V681" s="65"/>
      <c r="W681" s="66"/>
      <c r="X681" s="65"/>
      <c r="Y681" s="65"/>
      <c r="Z681" s="65"/>
    </row>
    <row r="682" spans="1:26" ht="14.25" customHeight="1">
      <c r="A682" s="65"/>
      <c r="B682" s="65"/>
      <c r="C682" s="65"/>
      <c r="D682" s="66"/>
      <c r="E682" s="66"/>
      <c r="F682" s="66"/>
      <c r="G682" s="66"/>
      <c r="H682" s="66"/>
      <c r="I682" s="65"/>
      <c r="J682" s="65"/>
      <c r="K682" s="65"/>
      <c r="L682" s="65"/>
      <c r="M682" s="65"/>
      <c r="N682" s="65"/>
      <c r="O682" s="65"/>
      <c r="P682" s="65"/>
      <c r="Q682" s="66"/>
      <c r="R682" s="66"/>
      <c r="S682" s="66"/>
      <c r="T682" s="66"/>
      <c r="U682" s="65"/>
      <c r="V682" s="65"/>
      <c r="W682" s="66"/>
      <c r="X682" s="65"/>
      <c r="Y682" s="65"/>
      <c r="Z682" s="65"/>
    </row>
    <row r="683" spans="1:26" ht="14.25" customHeight="1">
      <c r="A683" s="65"/>
      <c r="B683" s="65"/>
      <c r="C683" s="65"/>
      <c r="D683" s="66"/>
      <c r="E683" s="66"/>
      <c r="F683" s="66"/>
      <c r="G683" s="66"/>
      <c r="H683" s="66"/>
      <c r="I683" s="65"/>
      <c r="J683" s="65"/>
      <c r="K683" s="65"/>
      <c r="L683" s="65"/>
      <c r="M683" s="65"/>
      <c r="N683" s="65"/>
      <c r="O683" s="65"/>
      <c r="P683" s="65"/>
      <c r="Q683" s="66"/>
      <c r="R683" s="66"/>
      <c r="S683" s="66"/>
      <c r="T683" s="66"/>
      <c r="U683" s="65"/>
      <c r="V683" s="65"/>
      <c r="W683" s="66"/>
      <c r="X683" s="65"/>
      <c r="Y683" s="65"/>
      <c r="Z683" s="65"/>
    </row>
    <row r="684" spans="1:26" ht="14.25" customHeight="1">
      <c r="A684" s="65"/>
      <c r="B684" s="65"/>
      <c r="C684" s="65"/>
      <c r="D684" s="66"/>
      <c r="E684" s="66"/>
      <c r="F684" s="66"/>
      <c r="G684" s="66"/>
      <c r="H684" s="66"/>
      <c r="I684" s="65"/>
      <c r="J684" s="65"/>
      <c r="K684" s="65"/>
      <c r="L684" s="65"/>
      <c r="M684" s="65"/>
      <c r="N684" s="65"/>
      <c r="O684" s="65"/>
      <c r="P684" s="65"/>
      <c r="Q684" s="66"/>
      <c r="R684" s="66"/>
      <c r="S684" s="66"/>
      <c r="T684" s="66"/>
      <c r="U684" s="65"/>
      <c r="V684" s="65"/>
      <c r="W684" s="66"/>
      <c r="X684" s="65"/>
      <c r="Y684" s="65"/>
      <c r="Z684" s="65"/>
    </row>
    <row r="685" spans="1:26" ht="14.25" customHeight="1">
      <c r="A685" s="65"/>
      <c r="B685" s="65"/>
      <c r="C685" s="65"/>
      <c r="D685" s="66"/>
      <c r="E685" s="66"/>
      <c r="F685" s="66"/>
      <c r="G685" s="66"/>
      <c r="H685" s="66"/>
      <c r="I685" s="65"/>
      <c r="J685" s="65"/>
      <c r="K685" s="65"/>
      <c r="L685" s="65"/>
      <c r="M685" s="65"/>
      <c r="N685" s="65"/>
      <c r="O685" s="65"/>
      <c r="P685" s="65"/>
      <c r="Q685" s="66"/>
      <c r="R685" s="66"/>
      <c r="S685" s="66"/>
      <c r="T685" s="66"/>
      <c r="U685" s="65"/>
      <c r="V685" s="65"/>
      <c r="W685" s="66"/>
      <c r="X685" s="65"/>
      <c r="Y685" s="65"/>
      <c r="Z685" s="65"/>
    </row>
    <row r="686" spans="1:26" ht="14.25" customHeight="1">
      <c r="A686" s="65"/>
      <c r="B686" s="65"/>
      <c r="C686" s="65"/>
      <c r="D686" s="66"/>
      <c r="E686" s="66"/>
      <c r="F686" s="66"/>
      <c r="G686" s="66"/>
      <c r="H686" s="66"/>
      <c r="I686" s="65"/>
      <c r="J686" s="65"/>
      <c r="K686" s="65"/>
      <c r="L686" s="65"/>
      <c r="M686" s="65"/>
      <c r="N686" s="65"/>
      <c r="O686" s="65"/>
      <c r="P686" s="65"/>
      <c r="Q686" s="66"/>
      <c r="R686" s="66"/>
      <c r="S686" s="66"/>
      <c r="T686" s="66"/>
      <c r="U686" s="65"/>
      <c r="V686" s="65"/>
      <c r="W686" s="66"/>
      <c r="X686" s="65"/>
      <c r="Y686" s="65"/>
      <c r="Z686" s="65"/>
    </row>
    <row r="687" spans="1:26" ht="14.25" customHeight="1">
      <c r="A687" s="65"/>
      <c r="B687" s="65"/>
      <c r="C687" s="65"/>
      <c r="D687" s="66"/>
      <c r="E687" s="66"/>
      <c r="F687" s="66"/>
      <c r="G687" s="66"/>
      <c r="H687" s="66"/>
      <c r="I687" s="65"/>
      <c r="J687" s="65"/>
      <c r="K687" s="65"/>
      <c r="L687" s="65"/>
      <c r="M687" s="65"/>
      <c r="N687" s="65"/>
      <c r="O687" s="65"/>
      <c r="P687" s="65"/>
      <c r="Q687" s="66"/>
      <c r="R687" s="66"/>
      <c r="S687" s="66"/>
      <c r="T687" s="66"/>
      <c r="U687" s="65"/>
      <c r="V687" s="65"/>
      <c r="W687" s="66"/>
      <c r="X687" s="65"/>
      <c r="Y687" s="65"/>
      <c r="Z687" s="65"/>
    </row>
    <row r="688" spans="1:26" ht="14.25" customHeight="1">
      <c r="A688" s="65"/>
      <c r="B688" s="65"/>
      <c r="C688" s="65"/>
      <c r="D688" s="66"/>
      <c r="E688" s="66"/>
      <c r="F688" s="66"/>
      <c r="G688" s="66"/>
      <c r="H688" s="66"/>
      <c r="I688" s="65"/>
      <c r="J688" s="65"/>
      <c r="K688" s="65"/>
      <c r="L688" s="65"/>
      <c r="M688" s="65"/>
      <c r="N688" s="65"/>
      <c r="O688" s="65"/>
      <c r="P688" s="65"/>
      <c r="Q688" s="66"/>
      <c r="R688" s="66"/>
      <c r="S688" s="66"/>
      <c r="T688" s="66"/>
      <c r="U688" s="65"/>
      <c r="V688" s="65"/>
      <c r="W688" s="66"/>
      <c r="X688" s="65"/>
      <c r="Y688" s="65"/>
      <c r="Z688" s="65"/>
    </row>
    <row r="689" spans="1:26" ht="14.25" customHeight="1">
      <c r="A689" s="65"/>
      <c r="B689" s="65"/>
      <c r="C689" s="65"/>
      <c r="D689" s="66"/>
      <c r="E689" s="66"/>
      <c r="F689" s="66"/>
      <c r="G689" s="66"/>
      <c r="H689" s="66"/>
      <c r="I689" s="65"/>
      <c r="J689" s="65"/>
      <c r="K689" s="65"/>
      <c r="L689" s="65"/>
      <c r="M689" s="65"/>
      <c r="N689" s="65"/>
      <c r="O689" s="65"/>
      <c r="P689" s="65"/>
      <c r="Q689" s="66"/>
      <c r="R689" s="66"/>
      <c r="S689" s="66"/>
      <c r="T689" s="66"/>
      <c r="U689" s="65"/>
      <c r="V689" s="65"/>
      <c r="W689" s="66"/>
      <c r="X689" s="65"/>
      <c r="Y689" s="65"/>
      <c r="Z689" s="65"/>
    </row>
    <row r="690" spans="1:26" ht="14.25" customHeight="1">
      <c r="A690" s="65"/>
      <c r="B690" s="65"/>
      <c r="C690" s="65"/>
      <c r="D690" s="66"/>
      <c r="E690" s="66"/>
      <c r="F690" s="66"/>
      <c r="G690" s="66"/>
      <c r="H690" s="66"/>
      <c r="I690" s="65"/>
      <c r="J690" s="65"/>
      <c r="K690" s="65"/>
      <c r="L690" s="65"/>
      <c r="M690" s="65"/>
      <c r="N690" s="65"/>
      <c r="O690" s="65"/>
      <c r="P690" s="65"/>
      <c r="Q690" s="66"/>
      <c r="R690" s="66"/>
      <c r="S690" s="66"/>
      <c r="T690" s="66"/>
      <c r="U690" s="65"/>
      <c r="V690" s="65"/>
      <c r="W690" s="66"/>
      <c r="X690" s="65"/>
      <c r="Y690" s="65"/>
      <c r="Z690" s="65"/>
    </row>
    <row r="691" spans="1:26" ht="14.25" customHeight="1">
      <c r="A691" s="65"/>
      <c r="B691" s="65"/>
      <c r="C691" s="65"/>
      <c r="D691" s="66"/>
      <c r="E691" s="66"/>
      <c r="F691" s="66"/>
      <c r="G691" s="66"/>
      <c r="H691" s="66"/>
      <c r="I691" s="65"/>
      <c r="J691" s="65"/>
      <c r="K691" s="65"/>
      <c r="L691" s="65"/>
      <c r="M691" s="65"/>
      <c r="N691" s="65"/>
      <c r="O691" s="65"/>
      <c r="P691" s="65"/>
      <c r="Q691" s="66"/>
      <c r="R691" s="66"/>
      <c r="S691" s="66"/>
      <c r="T691" s="66"/>
      <c r="U691" s="65"/>
      <c r="V691" s="65"/>
      <c r="W691" s="66"/>
      <c r="X691" s="65"/>
      <c r="Y691" s="65"/>
      <c r="Z691" s="65"/>
    </row>
    <row r="692" spans="1:26" ht="14.25" customHeight="1">
      <c r="A692" s="65"/>
      <c r="B692" s="65"/>
      <c r="C692" s="65"/>
      <c r="D692" s="66"/>
      <c r="E692" s="66"/>
      <c r="F692" s="66"/>
      <c r="G692" s="66"/>
      <c r="H692" s="66"/>
      <c r="I692" s="65"/>
      <c r="J692" s="65"/>
      <c r="K692" s="65"/>
      <c r="L692" s="65"/>
      <c r="M692" s="65"/>
      <c r="N692" s="65"/>
      <c r="O692" s="65"/>
      <c r="P692" s="65"/>
      <c r="Q692" s="66"/>
      <c r="R692" s="66"/>
      <c r="S692" s="66"/>
      <c r="T692" s="66"/>
      <c r="U692" s="65"/>
      <c r="V692" s="65"/>
      <c r="W692" s="66"/>
      <c r="X692" s="65"/>
      <c r="Y692" s="65"/>
      <c r="Z692" s="65"/>
    </row>
    <row r="693" spans="1:26" ht="14.25" customHeight="1">
      <c r="A693" s="65"/>
      <c r="B693" s="65"/>
      <c r="C693" s="65"/>
      <c r="D693" s="66"/>
      <c r="E693" s="66"/>
      <c r="F693" s="66"/>
      <c r="G693" s="66"/>
      <c r="H693" s="66"/>
      <c r="I693" s="65"/>
      <c r="J693" s="65"/>
      <c r="K693" s="65"/>
      <c r="L693" s="65"/>
      <c r="M693" s="65"/>
      <c r="N693" s="65"/>
      <c r="O693" s="65"/>
      <c r="P693" s="65"/>
      <c r="Q693" s="66"/>
      <c r="R693" s="66"/>
      <c r="S693" s="66"/>
      <c r="T693" s="66"/>
      <c r="U693" s="65"/>
      <c r="V693" s="65"/>
      <c r="W693" s="66"/>
      <c r="X693" s="65"/>
      <c r="Y693" s="65"/>
      <c r="Z693" s="65"/>
    </row>
    <row r="694" spans="1:26" ht="14.25" customHeight="1">
      <c r="A694" s="65"/>
      <c r="B694" s="65"/>
      <c r="C694" s="65"/>
      <c r="D694" s="66"/>
      <c r="E694" s="66"/>
      <c r="F694" s="66"/>
      <c r="G694" s="66"/>
      <c r="H694" s="66"/>
      <c r="I694" s="65"/>
      <c r="J694" s="65"/>
      <c r="K694" s="65"/>
      <c r="L694" s="65"/>
      <c r="M694" s="65"/>
      <c r="N694" s="65"/>
      <c r="O694" s="65"/>
      <c r="P694" s="65"/>
      <c r="Q694" s="66"/>
      <c r="R694" s="66"/>
      <c r="S694" s="66"/>
      <c r="T694" s="66"/>
      <c r="U694" s="65"/>
      <c r="V694" s="65"/>
      <c r="W694" s="66"/>
      <c r="X694" s="65"/>
      <c r="Y694" s="65"/>
      <c r="Z694" s="65"/>
    </row>
    <row r="695" spans="1:26" ht="14.25" customHeight="1">
      <c r="A695" s="65"/>
      <c r="B695" s="65"/>
      <c r="C695" s="65"/>
      <c r="D695" s="66"/>
      <c r="E695" s="66"/>
      <c r="F695" s="66"/>
      <c r="G695" s="66"/>
      <c r="H695" s="66"/>
      <c r="I695" s="65"/>
      <c r="J695" s="65"/>
      <c r="K695" s="65"/>
      <c r="L695" s="65"/>
      <c r="M695" s="65"/>
      <c r="N695" s="65"/>
      <c r="O695" s="65"/>
      <c r="P695" s="65"/>
      <c r="Q695" s="66"/>
      <c r="R695" s="66"/>
      <c r="S695" s="66"/>
      <c r="T695" s="66"/>
      <c r="U695" s="65"/>
      <c r="V695" s="65"/>
      <c r="W695" s="66"/>
      <c r="X695" s="65"/>
      <c r="Y695" s="65"/>
      <c r="Z695" s="65"/>
    </row>
    <row r="696" spans="1:26" ht="14.25" customHeight="1">
      <c r="A696" s="65"/>
      <c r="B696" s="65"/>
      <c r="C696" s="65"/>
      <c r="D696" s="66"/>
      <c r="E696" s="66"/>
      <c r="F696" s="66"/>
      <c r="G696" s="66"/>
      <c r="H696" s="66"/>
      <c r="I696" s="65"/>
      <c r="J696" s="65"/>
      <c r="K696" s="65"/>
      <c r="L696" s="65"/>
      <c r="M696" s="65"/>
      <c r="N696" s="65"/>
      <c r="O696" s="65"/>
      <c r="P696" s="65"/>
      <c r="Q696" s="66"/>
      <c r="R696" s="66"/>
      <c r="S696" s="66"/>
      <c r="T696" s="66"/>
      <c r="U696" s="65"/>
      <c r="V696" s="65"/>
      <c r="W696" s="66"/>
      <c r="X696" s="65"/>
      <c r="Y696" s="65"/>
      <c r="Z696" s="65"/>
    </row>
    <row r="697" spans="1:26" ht="14.25" customHeight="1">
      <c r="A697" s="65"/>
      <c r="B697" s="65"/>
      <c r="C697" s="65"/>
      <c r="D697" s="66"/>
      <c r="E697" s="66"/>
      <c r="F697" s="66"/>
      <c r="G697" s="66"/>
      <c r="H697" s="66"/>
      <c r="I697" s="65"/>
      <c r="J697" s="65"/>
      <c r="K697" s="65"/>
      <c r="L697" s="65"/>
      <c r="M697" s="65"/>
      <c r="N697" s="65"/>
      <c r="O697" s="65"/>
      <c r="P697" s="65"/>
      <c r="Q697" s="66"/>
      <c r="R697" s="66"/>
      <c r="S697" s="66"/>
      <c r="T697" s="66"/>
      <c r="U697" s="65"/>
      <c r="V697" s="65"/>
      <c r="W697" s="66"/>
      <c r="X697" s="65"/>
      <c r="Y697" s="65"/>
      <c r="Z697" s="65"/>
    </row>
    <row r="698" spans="1:26" ht="14.25" customHeight="1">
      <c r="A698" s="65"/>
      <c r="B698" s="65"/>
      <c r="C698" s="65"/>
      <c r="D698" s="66"/>
      <c r="E698" s="66"/>
      <c r="F698" s="66"/>
      <c r="G698" s="66"/>
      <c r="H698" s="66"/>
      <c r="I698" s="65"/>
      <c r="J698" s="65"/>
      <c r="K698" s="65"/>
      <c r="L698" s="65"/>
      <c r="M698" s="65"/>
      <c r="N698" s="65"/>
      <c r="O698" s="65"/>
      <c r="P698" s="65"/>
      <c r="Q698" s="66"/>
      <c r="R698" s="66"/>
      <c r="S698" s="66"/>
      <c r="T698" s="66"/>
      <c r="U698" s="65"/>
      <c r="V698" s="65"/>
      <c r="W698" s="66"/>
      <c r="X698" s="65"/>
      <c r="Y698" s="65"/>
      <c r="Z698" s="65"/>
    </row>
    <row r="699" spans="1:26" ht="14.25" customHeight="1">
      <c r="A699" s="65"/>
      <c r="B699" s="65"/>
      <c r="C699" s="65"/>
      <c r="D699" s="66"/>
      <c r="E699" s="66"/>
      <c r="F699" s="66"/>
      <c r="G699" s="66"/>
      <c r="H699" s="66"/>
      <c r="I699" s="65"/>
      <c r="J699" s="65"/>
      <c r="K699" s="65"/>
      <c r="L699" s="65"/>
      <c r="M699" s="65"/>
      <c r="N699" s="65"/>
      <c r="O699" s="65"/>
      <c r="P699" s="65"/>
      <c r="Q699" s="66"/>
      <c r="R699" s="66"/>
      <c r="S699" s="66"/>
      <c r="T699" s="66"/>
      <c r="U699" s="65"/>
      <c r="V699" s="65"/>
      <c r="W699" s="66"/>
      <c r="X699" s="65"/>
      <c r="Y699" s="65"/>
      <c r="Z699" s="65"/>
    </row>
    <row r="700" spans="1:26" ht="14.25" customHeight="1">
      <c r="A700" s="65"/>
      <c r="B700" s="65"/>
      <c r="C700" s="65"/>
      <c r="D700" s="66"/>
      <c r="E700" s="66"/>
      <c r="F700" s="66"/>
      <c r="G700" s="66"/>
      <c r="H700" s="66"/>
      <c r="I700" s="65"/>
      <c r="J700" s="65"/>
      <c r="K700" s="65"/>
      <c r="L700" s="65"/>
      <c r="M700" s="65"/>
      <c r="N700" s="65"/>
      <c r="O700" s="65"/>
      <c r="P700" s="65"/>
      <c r="Q700" s="66"/>
      <c r="R700" s="66"/>
      <c r="S700" s="66"/>
      <c r="T700" s="66"/>
      <c r="U700" s="65"/>
      <c r="V700" s="65"/>
      <c r="W700" s="66"/>
      <c r="X700" s="65"/>
      <c r="Y700" s="65"/>
      <c r="Z700" s="65"/>
    </row>
    <row r="701" spans="1:26" ht="14.25" customHeight="1">
      <c r="A701" s="65"/>
      <c r="B701" s="65"/>
      <c r="C701" s="65"/>
      <c r="D701" s="66"/>
      <c r="E701" s="66"/>
      <c r="F701" s="66"/>
      <c r="G701" s="66"/>
      <c r="H701" s="66"/>
      <c r="I701" s="65"/>
      <c r="J701" s="65"/>
      <c r="K701" s="65"/>
      <c r="L701" s="65"/>
      <c r="M701" s="65"/>
      <c r="N701" s="65"/>
      <c r="O701" s="65"/>
      <c r="P701" s="65"/>
      <c r="Q701" s="66"/>
      <c r="R701" s="66"/>
      <c r="S701" s="66"/>
      <c r="T701" s="66"/>
      <c r="U701" s="65"/>
      <c r="V701" s="65"/>
      <c r="W701" s="66"/>
      <c r="X701" s="65"/>
      <c r="Y701" s="65"/>
      <c r="Z701" s="65"/>
    </row>
    <row r="702" spans="1:26" ht="14.25" customHeight="1">
      <c r="A702" s="65"/>
      <c r="B702" s="65"/>
      <c r="C702" s="65"/>
      <c r="D702" s="66"/>
      <c r="E702" s="66"/>
      <c r="F702" s="66"/>
      <c r="G702" s="66"/>
      <c r="H702" s="66"/>
      <c r="I702" s="65"/>
      <c r="J702" s="65"/>
      <c r="K702" s="65"/>
      <c r="L702" s="65"/>
      <c r="M702" s="65"/>
      <c r="N702" s="65"/>
      <c r="O702" s="65"/>
      <c r="P702" s="65"/>
      <c r="Q702" s="66"/>
      <c r="R702" s="66"/>
      <c r="S702" s="66"/>
      <c r="T702" s="66"/>
      <c r="U702" s="65"/>
      <c r="V702" s="65"/>
      <c r="W702" s="66"/>
      <c r="X702" s="65"/>
      <c r="Y702" s="65"/>
      <c r="Z702" s="65"/>
    </row>
    <row r="703" spans="1:26" ht="14.25" customHeight="1">
      <c r="A703" s="65"/>
      <c r="B703" s="65"/>
      <c r="C703" s="65"/>
      <c r="D703" s="66"/>
      <c r="E703" s="66"/>
      <c r="F703" s="66"/>
      <c r="G703" s="66"/>
      <c r="H703" s="66"/>
      <c r="I703" s="65"/>
      <c r="J703" s="65"/>
      <c r="K703" s="65"/>
      <c r="L703" s="65"/>
      <c r="M703" s="65"/>
      <c r="N703" s="65"/>
      <c r="O703" s="65"/>
      <c r="P703" s="65"/>
      <c r="Q703" s="66"/>
      <c r="R703" s="66"/>
      <c r="S703" s="66"/>
      <c r="T703" s="66"/>
      <c r="U703" s="65"/>
      <c r="V703" s="65"/>
      <c r="W703" s="66"/>
      <c r="X703" s="65"/>
      <c r="Y703" s="65"/>
      <c r="Z703" s="65"/>
    </row>
    <row r="704" spans="1:26" ht="14.25" customHeight="1">
      <c r="A704" s="65"/>
      <c r="B704" s="65"/>
      <c r="C704" s="65"/>
      <c r="D704" s="66"/>
      <c r="E704" s="66"/>
      <c r="F704" s="66"/>
      <c r="G704" s="66"/>
      <c r="H704" s="66"/>
      <c r="I704" s="65"/>
      <c r="J704" s="65"/>
      <c r="K704" s="65"/>
      <c r="L704" s="65"/>
      <c r="M704" s="65"/>
      <c r="N704" s="65"/>
      <c r="O704" s="65"/>
      <c r="P704" s="65"/>
      <c r="Q704" s="66"/>
      <c r="R704" s="66"/>
      <c r="S704" s="66"/>
      <c r="T704" s="66"/>
      <c r="U704" s="65"/>
      <c r="V704" s="65"/>
      <c r="W704" s="66"/>
      <c r="X704" s="65"/>
      <c r="Y704" s="65"/>
      <c r="Z704" s="65"/>
    </row>
    <row r="705" spans="1:26" ht="14.25" customHeight="1">
      <c r="A705" s="65"/>
      <c r="B705" s="65"/>
      <c r="C705" s="65"/>
      <c r="D705" s="66"/>
      <c r="E705" s="66"/>
      <c r="F705" s="66"/>
      <c r="G705" s="66"/>
      <c r="H705" s="66"/>
      <c r="I705" s="65"/>
      <c r="J705" s="65"/>
      <c r="K705" s="65"/>
      <c r="L705" s="65"/>
      <c r="M705" s="65"/>
      <c r="N705" s="65"/>
      <c r="O705" s="65"/>
      <c r="P705" s="65"/>
      <c r="Q705" s="66"/>
      <c r="R705" s="66"/>
      <c r="S705" s="66"/>
      <c r="T705" s="66"/>
      <c r="U705" s="65"/>
      <c r="V705" s="65"/>
      <c r="W705" s="66"/>
      <c r="X705" s="65"/>
      <c r="Y705" s="65"/>
      <c r="Z705" s="65"/>
    </row>
    <row r="706" spans="1:26" ht="14.25" customHeight="1">
      <c r="A706" s="65"/>
      <c r="B706" s="65"/>
      <c r="C706" s="65"/>
      <c r="D706" s="66"/>
      <c r="E706" s="66"/>
      <c r="F706" s="66"/>
      <c r="G706" s="66"/>
      <c r="H706" s="66"/>
      <c r="I706" s="65"/>
      <c r="J706" s="65"/>
      <c r="K706" s="65"/>
      <c r="L706" s="65"/>
      <c r="M706" s="65"/>
      <c r="N706" s="65"/>
      <c r="O706" s="65"/>
      <c r="P706" s="65"/>
      <c r="Q706" s="66"/>
      <c r="R706" s="66"/>
      <c r="S706" s="66"/>
      <c r="T706" s="66"/>
      <c r="U706" s="65"/>
      <c r="V706" s="65"/>
      <c r="W706" s="66"/>
      <c r="X706" s="65"/>
      <c r="Y706" s="65"/>
      <c r="Z706" s="65"/>
    </row>
    <row r="707" spans="1:26" ht="14.25" customHeight="1">
      <c r="A707" s="65"/>
      <c r="B707" s="65"/>
      <c r="C707" s="65"/>
      <c r="D707" s="66"/>
      <c r="E707" s="66"/>
      <c r="F707" s="66"/>
      <c r="G707" s="66"/>
      <c r="H707" s="66"/>
      <c r="I707" s="65"/>
      <c r="J707" s="65"/>
      <c r="K707" s="65"/>
      <c r="L707" s="65"/>
      <c r="M707" s="65"/>
      <c r="N707" s="65"/>
      <c r="O707" s="65"/>
      <c r="P707" s="65"/>
      <c r="Q707" s="66"/>
      <c r="R707" s="66"/>
      <c r="S707" s="66"/>
      <c r="T707" s="66"/>
      <c r="U707" s="65"/>
      <c r="V707" s="65"/>
      <c r="W707" s="66"/>
      <c r="X707" s="65"/>
      <c r="Y707" s="65"/>
      <c r="Z707" s="65"/>
    </row>
    <row r="708" spans="1:26" ht="14.25" customHeight="1">
      <c r="A708" s="65"/>
      <c r="B708" s="65"/>
      <c r="C708" s="65"/>
      <c r="D708" s="66"/>
      <c r="E708" s="66"/>
      <c r="F708" s="66"/>
      <c r="G708" s="66"/>
      <c r="H708" s="66"/>
      <c r="I708" s="65"/>
      <c r="J708" s="65"/>
      <c r="K708" s="65"/>
      <c r="L708" s="65"/>
      <c r="M708" s="65"/>
      <c r="N708" s="65"/>
      <c r="O708" s="65"/>
      <c r="P708" s="65"/>
      <c r="Q708" s="66"/>
      <c r="R708" s="66"/>
      <c r="S708" s="66"/>
      <c r="T708" s="66"/>
      <c r="U708" s="65"/>
      <c r="V708" s="65"/>
      <c r="W708" s="66"/>
      <c r="X708" s="65"/>
      <c r="Y708" s="65"/>
      <c r="Z708" s="65"/>
    </row>
    <row r="709" spans="1:26" ht="14.25" customHeight="1">
      <c r="A709" s="65"/>
      <c r="B709" s="65"/>
      <c r="C709" s="65"/>
      <c r="D709" s="66"/>
      <c r="E709" s="66"/>
      <c r="F709" s="66"/>
      <c r="G709" s="66"/>
      <c r="H709" s="66"/>
      <c r="I709" s="65"/>
      <c r="J709" s="65"/>
      <c r="K709" s="65"/>
      <c r="L709" s="65"/>
      <c r="M709" s="65"/>
      <c r="N709" s="65"/>
      <c r="O709" s="65"/>
      <c r="P709" s="65"/>
      <c r="Q709" s="66"/>
      <c r="R709" s="66"/>
      <c r="S709" s="66"/>
      <c r="T709" s="66"/>
      <c r="U709" s="65"/>
      <c r="V709" s="65"/>
      <c r="W709" s="66"/>
      <c r="X709" s="65"/>
      <c r="Y709" s="65"/>
      <c r="Z709" s="65"/>
    </row>
    <row r="710" spans="1:26" ht="14.25" customHeight="1">
      <c r="A710" s="65"/>
      <c r="B710" s="65"/>
      <c r="C710" s="65"/>
      <c r="D710" s="66"/>
      <c r="E710" s="66"/>
      <c r="F710" s="66"/>
      <c r="G710" s="66"/>
      <c r="H710" s="66"/>
      <c r="I710" s="65"/>
      <c r="J710" s="65"/>
      <c r="K710" s="65"/>
      <c r="L710" s="65"/>
      <c r="M710" s="65"/>
      <c r="N710" s="65"/>
      <c r="O710" s="65"/>
      <c r="P710" s="65"/>
      <c r="Q710" s="66"/>
      <c r="R710" s="66"/>
      <c r="S710" s="66"/>
      <c r="T710" s="66"/>
      <c r="U710" s="65"/>
      <c r="V710" s="65"/>
      <c r="W710" s="66"/>
      <c r="X710" s="65"/>
      <c r="Y710" s="65"/>
      <c r="Z710" s="65"/>
    </row>
    <row r="711" spans="1:26" ht="14.25" customHeight="1">
      <c r="A711" s="65"/>
      <c r="B711" s="65"/>
      <c r="C711" s="65"/>
      <c r="D711" s="66"/>
      <c r="E711" s="66"/>
      <c r="F711" s="66"/>
      <c r="G711" s="66"/>
      <c r="H711" s="66"/>
      <c r="I711" s="65"/>
      <c r="J711" s="65"/>
      <c r="K711" s="65"/>
      <c r="L711" s="65"/>
      <c r="M711" s="65"/>
      <c r="N711" s="65"/>
      <c r="O711" s="65"/>
      <c r="P711" s="65"/>
      <c r="Q711" s="66"/>
      <c r="R711" s="66"/>
      <c r="S711" s="66"/>
      <c r="T711" s="66"/>
      <c r="U711" s="65"/>
      <c r="V711" s="65"/>
      <c r="W711" s="66"/>
      <c r="X711" s="65"/>
      <c r="Y711" s="65"/>
      <c r="Z711" s="65"/>
    </row>
    <row r="712" spans="1:26" ht="14.25" customHeight="1">
      <c r="A712" s="65"/>
      <c r="B712" s="65"/>
      <c r="C712" s="65"/>
      <c r="D712" s="66"/>
      <c r="E712" s="66"/>
      <c r="F712" s="66"/>
      <c r="G712" s="66"/>
      <c r="H712" s="66"/>
      <c r="I712" s="65"/>
      <c r="J712" s="65"/>
      <c r="K712" s="65"/>
      <c r="L712" s="65"/>
      <c r="M712" s="65"/>
      <c r="N712" s="65"/>
      <c r="O712" s="65"/>
      <c r="P712" s="65"/>
      <c r="Q712" s="66"/>
      <c r="R712" s="66"/>
      <c r="S712" s="66"/>
      <c r="T712" s="66"/>
      <c r="U712" s="65"/>
      <c r="V712" s="65"/>
      <c r="W712" s="66"/>
      <c r="X712" s="65"/>
      <c r="Y712" s="65"/>
      <c r="Z712" s="65"/>
    </row>
    <row r="713" spans="1:26" ht="14.25" customHeight="1">
      <c r="A713" s="65"/>
      <c r="B713" s="65"/>
      <c r="C713" s="65"/>
      <c r="D713" s="66"/>
      <c r="E713" s="66"/>
      <c r="F713" s="66"/>
      <c r="G713" s="66"/>
      <c r="H713" s="66"/>
      <c r="I713" s="65"/>
      <c r="J713" s="65"/>
      <c r="K713" s="65"/>
      <c r="L713" s="65"/>
      <c r="M713" s="65"/>
      <c r="N713" s="65"/>
      <c r="O713" s="65"/>
      <c r="P713" s="65"/>
      <c r="Q713" s="66"/>
      <c r="R713" s="66"/>
      <c r="S713" s="66"/>
      <c r="T713" s="66"/>
      <c r="U713" s="65"/>
      <c r="V713" s="65"/>
      <c r="W713" s="66"/>
      <c r="X713" s="65"/>
      <c r="Y713" s="65"/>
      <c r="Z713" s="65"/>
    </row>
    <row r="714" spans="1:26" ht="14.25" customHeight="1">
      <c r="A714" s="65"/>
      <c r="B714" s="65"/>
      <c r="C714" s="65"/>
      <c r="D714" s="66"/>
      <c r="E714" s="66"/>
      <c r="F714" s="66"/>
      <c r="G714" s="66"/>
      <c r="H714" s="66"/>
      <c r="I714" s="65"/>
      <c r="J714" s="65"/>
      <c r="K714" s="65"/>
      <c r="L714" s="65"/>
      <c r="M714" s="65"/>
      <c r="N714" s="65"/>
      <c r="O714" s="65"/>
      <c r="P714" s="65"/>
      <c r="Q714" s="66"/>
      <c r="R714" s="66"/>
      <c r="S714" s="66"/>
      <c r="T714" s="66"/>
      <c r="U714" s="65"/>
      <c r="V714" s="65"/>
      <c r="W714" s="66"/>
      <c r="X714" s="65"/>
      <c r="Y714" s="65"/>
      <c r="Z714" s="65"/>
    </row>
    <row r="715" spans="1:26" ht="14.25" customHeight="1">
      <c r="A715" s="65"/>
      <c r="B715" s="65"/>
      <c r="C715" s="65"/>
      <c r="D715" s="66"/>
      <c r="E715" s="66"/>
      <c r="F715" s="66"/>
      <c r="G715" s="66"/>
      <c r="H715" s="66"/>
      <c r="I715" s="65"/>
      <c r="J715" s="65"/>
      <c r="K715" s="65"/>
      <c r="L715" s="65"/>
      <c r="M715" s="65"/>
      <c r="N715" s="65"/>
      <c r="O715" s="65"/>
      <c r="P715" s="65"/>
      <c r="Q715" s="66"/>
      <c r="R715" s="66"/>
      <c r="S715" s="66"/>
      <c r="T715" s="66"/>
      <c r="U715" s="65"/>
      <c r="V715" s="65"/>
      <c r="W715" s="66"/>
      <c r="X715" s="65"/>
      <c r="Y715" s="65"/>
      <c r="Z715" s="65"/>
    </row>
    <row r="716" spans="1:26" ht="14.25" customHeight="1">
      <c r="A716" s="65"/>
      <c r="B716" s="65"/>
      <c r="C716" s="65"/>
      <c r="D716" s="66"/>
      <c r="E716" s="66"/>
      <c r="F716" s="66"/>
      <c r="G716" s="66"/>
      <c r="H716" s="66"/>
      <c r="I716" s="65"/>
      <c r="J716" s="65"/>
      <c r="K716" s="65"/>
      <c r="L716" s="65"/>
      <c r="M716" s="65"/>
      <c r="N716" s="65"/>
      <c r="O716" s="65"/>
      <c r="P716" s="65"/>
      <c r="Q716" s="66"/>
      <c r="R716" s="66"/>
      <c r="S716" s="66"/>
      <c r="T716" s="66"/>
      <c r="U716" s="65"/>
      <c r="V716" s="65"/>
      <c r="W716" s="66"/>
      <c r="X716" s="65"/>
      <c r="Y716" s="65"/>
      <c r="Z716" s="65"/>
    </row>
    <row r="717" spans="1:26" ht="14.25" customHeight="1">
      <c r="A717" s="65"/>
      <c r="B717" s="65"/>
      <c r="C717" s="65"/>
      <c r="D717" s="66"/>
      <c r="E717" s="66"/>
      <c r="F717" s="66"/>
      <c r="G717" s="66"/>
      <c r="H717" s="66"/>
      <c r="I717" s="65"/>
      <c r="J717" s="65"/>
      <c r="K717" s="65"/>
      <c r="L717" s="65"/>
      <c r="M717" s="65"/>
      <c r="N717" s="65"/>
      <c r="O717" s="65"/>
      <c r="P717" s="65"/>
      <c r="Q717" s="66"/>
      <c r="R717" s="66"/>
      <c r="S717" s="66"/>
      <c r="T717" s="66"/>
      <c r="U717" s="65"/>
      <c r="V717" s="65"/>
      <c r="W717" s="66"/>
      <c r="X717" s="65"/>
      <c r="Y717" s="65"/>
      <c r="Z717" s="65"/>
    </row>
    <row r="718" spans="1:26" ht="14.25" customHeight="1">
      <c r="A718" s="65"/>
      <c r="B718" s="65"/>
      <c r="C718" s="65"/>
      <c r="D718" s="66"/>
      <c r="E718" s="66"/>
      <c r="F718" s="66"/>
      <c r="G718" s="66"/>
      <c r="H718" s="66"/>
      <c r="I718" s="65"/>
      <c r="J718" s="65"/>
      <c r="K718" s="65"/>
      <c r="L718" s="65"/>
      <c r="M718" s="65"/>
      <c r="N718" s="65"/>
      <c r="O718" s="65"/>
      <c r="P718" s="65"/>
      <c r="Q718" s="66"/>
      <c r="R718" s="66"/>
      <c r="S718" s="66"/>
      <c r="T718" s="66"/>
      <c r="U718" s="65"/>
      <c r="V718" s="65"/>
      <c r="W718" s="66"/>
      <c r="X718" s="65"/>
      <c r="Y718" s="65"/>
      <c r="Z718" s="65"/>
    </row>
    <row r="719" spans="1:26" ht="14.25" customHeight="1">
      <c r="A719" s="65"/>
      <c r="B719" s="65"/>
      <c r="C719" s="65"/>
      <c r="D719" s="66"/>
      <c r="E719" s="66"/>
      <c r="F719" s="66"/>
      <c r="G719" s="66"/>
      <c r="H719" s="66"/>
      <c r="I719" s="65"/>
      <c r="J719" s="65"/>
      <c r="K719" s="65"/>
      <c r="L719" s="65"/>
      <c r="M719" s="65"/>
      <c r="N719" s="65"/>
      <c r="O719" s="65"/>
      <c r="P719" s="65"/>
      <c r="Q719" s="66"/>
      <c r="R719" s="66"/>
      <c r="S719" s="66"/>
      <c r="T719" s="66"/>
      <c r="U719" s="65"/>
      <c r="V719" s="65"/>
      <c r="W719" s="66"/>
      <c r="X719" s="65"/>
      <c r="Y719" s="65"/>
      <c r="Z719" s="65"/>
    </row>
    <row r="720" spans="1:26" ht="14.25" customHeight="1">
      <c r="A720" s="65"/>
      <c r="B720" s="65"/>
      <c r="C720" s="65"/>
      <c r="D720" s="66"/>
      <c r="E720" s="66"/>
      <c r="F720" s="66"/>
      <c r="G720" s="66"/>
      <c r="H720" s="66"/>
      <c r="I720" s="65"/>
      <c r="J720" s="65"/>
      <c r="K720" s="65"/>
      <c r="L720" s="65"/>
      <c r="M720" s="65"/>
      <c r="N720" s="65"/>
      <c r="O720" s="65"/>
      <c r="P720" s="65"/>
      <c r="Q720" s="66"/>
      <c r="R720" s="66"/>
      <c r="S720" s="66"/>
      <c r="T720" s="66"/>
      <c r="U720" s="65"/>
      <c r="V720" s="65"/>
      <c r="W720" s="66"/>
      <c r="X720" s="65"/>
      <c r="Y720" s="65"/>
      <c r="Z720" s="65"/>
    </row>
    <row r="721" spans="1:26" ht="14.25" customHeight="1">
      <c r="A721" s="65"/>
      <c r="B721" s="65"/>
      <c r="C721" s="65"/>
      <c r="D721" s="66"/>
      <c r="E721" s="66"/>
      <c r="F721" s="66"/>
      <c r="G721" s="66"/>
      <c r="H721" s="66"/>
      <c r="I721" s="65"/>
      <c r="J721" s="65"/>
      <c r="K721" s="65"/>
      <c r="L721" s="65"/>
      <c r="M721" s="65"/>
      <c r="N721" s="65"/>
      <c r="O721" s="65"/>
      <c r="P721" s="65"/>
      <c r="Q721" s="66"/>
      <c r="R721" s="66"/>
      <c r="S721" s="66"/>
      <c r="T721" s="66"/>
      <c r="U721" s="65"/>
      <c r="V721" s="65"/>
      <c r="W721" s="66"/>
      <c r="X721" s="65"/>
      <c r="Y721" s="65"/>
      <c r="Z721" s="65"/>
    </row>
    <row r="722" spans="1:26" ht="14.25" customHeight="1">
      <c r="A722" s="65"/>
      <c r="B722" s="65"/>
      <c r="C722" s="65"/>
      <c r="D722" s="66"/>
      <c r="E722" s="66"/>
      <c r="F722" s="66"/>
      <c r="G722" s="66"/>
      <c r="H722" s="66"/>
      <c r="I722" s="65"/>
      <c r="J722" s="65"/>
      <c r="K722" s="65"/>
      <c r="L722" s="65"/>
      <c r="M722" s="65"/>
      <c r="N722" s="65"/>
      <c r="O722" s="65"/>
      <c r="P722" s="65"/>
      <c r="Q722" s="66"/>
      <c r="R722" s="66"/>
      <c r="S722" s="66"/>
      <c r="T722" s="66"/>
      <c r="U722" s="65"/>
      <c r="V722" s="65"/>
      <c r="W722" s="66"/>
      <c r="X722" s="65"/>
      <c r="Y722" s="65"/>
      <c r="Z722" s="65"/>
    </row>
    <row r="723" spans="1:26" ht="14.25" customHeight="1">
      <c r="A723" s="65"/>
      <c r="B723" s="65"/>
      <c r="C723" s="65"/>
      <c r="D723" s="66"/>
      <c r="E723" s="66"/>
      <c r="F723" s="66"/>
      <c r="G723" s="66"/>
      <c r="H723" s="66"/>
      <c r="I723" s="65"/>
      <c r="J723" s="65"/>
      <c r="K723" s="65"/>
      <c r="L723" s="65"/>
      <c r="M723" s="65"/>
      <c r="N723" s="65"/>
      <c r="O723" s="65"/>
      <c r="P723" s="65"/>
      <c r="Q723" s="66"/>
      <c r="R723" s="66"/>
      <c r="S723" s="66"/>
      <c r="T723" s="66"/>
      <c r="U723" s="65"/>
      <c r="V723" s="65"/>
      <c r="W723" s="66"/>
      <c r="X723" s="65"/>
      <c r="Y723" s="65"/>
      <c r="Z723" s="65"/>
    </row>
    <row r="724" spans="1:26" ht="14.25" customHeight="1">
      <c r="A724" s="65"/>
      <c r="B724" s="65"/>
      <c r="C724" s="65"/>
      <c r="D724" s="66"/>
      <c r="E724" s="66"/>
      <c r="F724" s="66"/>
      <c r="G724" s="66"/>
      <c r="H724" s="66"/>
      <c r="I724" s="65"/>
      <c r="J724" s="65"/>
      <c r="K724" s="65"/>
      <c r="L724" s="65"/>
      <c r="M724" s="65"/>
      <c r="N724" s="65"/>
      <c r="O724" s="65"/>
      <c r="P724" s="65"/>
      <c r="Q724" s="66"/>
      <c r="R724" s="66"/>
      <c r="S724" s="66"/>
      <c r="T724" s="66"/>
      <c r="U724" s="65"/>
      <c r="V724" s="65"/>
      <c r="W724" s="66"/>
      <c r="X724" s="65"/>
      <c r="Y724" s="65"/>
      <c r="Z724" s="65"/>
    </row>
    <row r="725" spans="1:26" ht="14.25" customHeight="1">
      <c r="A725" s="65"/>
      <c r="B725" s="65"/>
      <c r="C725" s="65"/>
      <c r="D725" s="66"/>
      <c r="E725" s="66"/>
      <c r="F725" s="66"/>
      <c r="G725" s="66"/>
      <c r="H725" s="66"/>
      <c r="I725" s="65"/>
      <c r="J725" s="65"/>
      <c r="K725" s="65"/>
      <c r="L725" s="65"/>
      <c r="M725" s="65"/>
      <c r="N725" s="65"/>
      <c r="O725" s="65"/>
      <c r="P725" s="65"/>
      <c r="Q725" s="66"/>
      <c r="R725" s="66"/>
      <c r="S725" s="66"/>
      <c r="T725" s="66"/>
      <c r="U725" s="65"/>
      <c r="V725" s="65"/>
      <c r="W725" s="66"/>
      <c r="X725" s="65"/>
      <c r="Y725" s="65"/>
      <c r="Z725" s="65"/>
    </row>
    <row r="726" spans="1:26" ht="14.25" customHeight="1">
      <c r="A726" s="65"/>
      <c r="B726" s="65"/>
      <c r="C726" s="65"/>
      <c r="D726" s="66"/>
      <c r="E726" s="66"/>
      <c r="F726" s="66"/>
      <c r="G726" s="66"/>
      <c r="H726" s="66"/>
      <c r="I726" s="65"/>
      <c r="J726" s="65"/>
      <c r="K726" s="65"/>
      <c r="L726" s="65"/>
      <c r="M726" s="65"/>
      <c r="N726" s="65"/>
      <c r="O726" s="65"/>
      <c r="P726" s="65"/>
      <c r="Q726" s="66"/>
      <c r="R726" s="66"/>
      <c r="S726" s="66"/>
      <c r="T726" s="66"/>
      <c r="U726" s="65"/>
      <c r="V726" s="65"/>
      <c r="W726" s="66"/>
      <c r="X726" s="65"/>
      <c r="Y726" s="65"/>
      <c r="Z726" s="65"/>
    </row>
    <row r="727" spans="1:26" ht="14.25" customHeight="1">
      <c r="A727" s="65"/>
      <c r="B727" s="65"/>
      <c r="C727" s="65"/>
      <c r="D727" s="66"/>
      <c r="E727" s="66"/>
      <c r="F727" s="66"/>
      <c r="G727" s="66"/>
      <c r="H727" s="66"/>
      <c r="I727" s="65"/>
      <c r="J727" s="65"/>
      <c r="K727" s="65"/>
      <c r="L727" s="65"/>
      <c r="M727" s="65"/>
      <c r="N727" s="65"/>
      <c r="O727" s="65"/>
      <c r="P727" s="65"/>
      <c r="Q727" s="66"/>
      <c r="R727" s="66"/>
      <c r="S727" s="66"/>
      <c r="T727" s="66"/>
      <c r="U727" s="65"/>
      <c r="V727" s="65"/>
      <c r="W727" s="66"/>
      <c r="X727" s="65"/>
      <c r="Y727" s="65"/>
      <c r="Z727" s="65"/>
    </row>
    <row r="728" spans="1:26" ht="14.25" customHeight="1">
      <c r="A728" s="65"/>
      <c r="B728" s="65"/>
      <c r="C728" s="65"/>
      <c r="D728" s="66"/>
      <c r="E728" s="66"/>
      <c r="F728" s="66"/>
      <c r="G728" s="66"/>
      <c r="H728" s="66"/>
      <c r="I728" s="65"/>
      <c r="J728" s="65"/>
      <c r="K728" s="65"/>
      <c r="L728" s="65"/>
      <c r="M728" s="65"/>
      <c r="N728" s="65"/>
      <c r="O728" s="65"/>
      <c r="P728" s="65"/>
      <c r="Q728" s="66"/>
      <c r="R728" s="66"/>
      <c r="S728" s="66"/>
      <c r="T728" s="66"/>
      <c r="U728" s="65"/>
      <c r="V728" s="65"/>
      <c r="W728" s="66"/>
      <c r="X728" s="65"/>
      <c r="Y728" s="65"/>
      <c r="Z728" s="65"/>
    </row>
    <row r="729" spans="1:26" ht="14.25" customHeight="1">
      <c r="A729" s="65"/>
      <c r="B729" s="65"/>
      <c r="C729" s="65"/>
      <c r="D729" s="66"/>
      <c r="E729" s="66"/>
      <c r="F729" s="66"/>
      <c r="G729" s="66"/>
      <c r="H729" s="66"/>
      <c r="I729" s="65"/>
      <c r="J729" s="65"/>
      <c r="K729" s="65"/>
      <c r="L729" s="65"/>
      <c r="M729" s="65"/>
      <c r="N729" s="65"/>
      <c r="O729" s="65"/>
      <c r="P729" s="65"/>
      <c r="Q729" s="66"/>
      <c r="R729" s="66"/>
      <c r="S729" s="66"/>
      <c r="T729" s="66"/>
      <c r="U729" s="65"/>
      <c r="V729" s="65"/>
      <c r="W729" s="66"/>
      <c r="X729" s="65"/>
      <c r="Y729" s="65"/>
      <c r="Z729" s="65"/>
    </row>
    <row r="730" spans="1:26" ht="14.25" customHeight="1">
      <c r="A730" s="65"/>
      <c r="B730" s="65"/>
      <c r="C730" s="65"/>
      <c r="D730" s="66"/>
      <c r="E730" s="66"/>
      <c r="F730" s="66"/>
      <c r="G730" s="66"/>
      <c r="H730" s="66"/>
      <c r="I730" s="65"/>
      <c r="J730" s="65"/>
      <c r="K730" s="65"/>
      <c r="L730" s="65"/>
      <c r="M730" s="65"/>
      <c r="N730" s="65"/>
      <c r="O730" s="65"/>
      <c r="P730" s="65"/>
      <c r="Q730" s="66"/>
      <c r="R730" s="66"/>
      <c r="S730" s="66"/>
      <c r="T730" s="66"/>
      <c r="U730" s="65"/>
      <c r="V730" s="65"/>
      <c r="W730" s="66"/>
      <c r="X730" s="65"/>
      <c r="Y730" s="65"/>
      <c r="Z730" s="65"/>
    </row>
    <row r="731" spans="1:26" ht="14.25" customHeight="1">
      <c r="A731" s="65"/>
      <c r="B731" s="65"/>
      <c r="C731" s="65"/>
      <c r="D731" s="66"/>
      <c r="E731" s="66"/>
      <c r="F731" s="66"/>
      <c r="G731" s="66"/>
      <c r="H731" s="66"/>
      <c r="I731" s="65"/>
      <c r="J731" s="65"/>
      <c r="K731" s="65"/>
      <c r="L731" s="65"/>
      <c r="M731" s="65"/>
      <c r="N731" s="65"/>
      <c r="O731" s="65"/>
      <c r="P731" s="65"/>
      <c r="Q731" s="66"/>
      <c r="R731" s="66"/>
      <c r="S731" s="66"/>
      <c r="T731" s="66"/>
      <c r="U731" s="65"/>
      <c r="V731" s="65"/>
      <c r="W731" s="66"/>
      <c r="X731" s="65"/>
      <c r="Y731" s="65"/>
      <c r="Z731" s="65"/>
    </row>
    <row r="732" spans="1:26" ht="14.25" customHeight="1">
      <c r="A732" s="65"/>
      <c r="B732" s="65"/>
      <c r="C732" s="65"/>
      <c r="D732" s="66"/>
      <c r="E732" s="66"/>
      <c r="F732" s="66"/>
      <c r="G732" s="66"/>
      <c r="H732" s="66"/>
      <c r="I732" s="65"/>
      <c r="J732" s="65"/>
      <c r="K732" s="65"/>
      <c r="L732" s="65"/>
      <c r="M732" s="65"/>
      <c r="N732" s="65"/>
      <c r="O732" s="65"/>
      <c r="P732" s="65"/>
      <c r="Q732" s="66"/>
      <c r="R732" s="66"/>
      <c r="S732" s="66"/>
      <c r="T732" s="66"/>
      <c r="U732" s="65"/>
      <c r="V732" s="65"/>
      <c r="W732" s="66"/>
      <c r="X732" s="65"/>
      <c r="Y732" s="65"/>
      <c r="Z732" s="65"/>
    </row>
    <row r="733" spans="1:26" ht="14.25" customHeight="1">
      <c r="A733" s="65"/>
      <c r="B733" s="65"/>
      <c r="C733" s="65"/>
      <c r="D733" s="66"/>
      <c r="E733" s="66"/>
      <c r="F733" s="66"/>
      <c r="G733" s="66"/>
      <c r="H733" s="66"/>
      <c r="I733" s="65"/>
      <c r="J733" s="65"/>
      <c r="K733" s="65"/>
      <c r="L733" s="65"/>
      <c r="M733" s="65"/>
      <c r="N733" s="65"/>
      <c r="O733" s="65"/>
      <c r="P733" s="65"/>
      <c r="Q733" s="66"/>
      <c r="R733" s="66"/>
      <c r="S733" s="66"/>
      <c r="T733" s="66"/>
      <c r="U733" s="65"/>
      <c r="V733" s="65"/>
      <c r="W733" s="66"/>
      <c r="X733" s="65"/>
      <c r="Y733" s="65"/>
      <c r="Z733" s="65"/>
    </row>
    <row r="734" spans="1:26" ht="14.25" customHeight="1">
      <c r="A734" s="65"/>
      <c r="B734" s="65"/>
      <c r="C734" s="65"/>
      <c r="D734" s="66"/>
      <c r="E734" s="66"/>
      <c r="F734" s="66"/>
      <c r="G734" s="66"/>
      <c r="H734" s="66"/>
      <c r="I734" s="65"/>
      <c r="J734" s="65"/>
      <c r="K734" s="65"/>
      <c r="L734" s="65"/>
      <c r="M734" s="65"/>
      <c r="N734" s="65"/>
      <c r="O734" s="65"/>
      <c r="P734" s="65"/>
      <c r="Q734" s="66"/>
      <c r="R734" s="66"/>
      <c r="S734" s="66"/>
      <c r="T734" s="66"/>
      <c r="U734" s="65"/>
      <c r="V734" s="65"/>
      <c r="W734" s="66"/>
      <c r="X734" s="65"/>
      <c r="Y734" s="65"/>
      <c r="Z734" s="65"/>
    </row>
    <row r="735" spans="1:26" ht="14.25" customHeight="1">
      <c r="A735" s="65"/>
      <c r="B735" s="65"/>
      <c r="C735" s="65"/>
      <c r="D735" s="66"/>
      <c r="E735" s="66"/>
      <c r="F735" s="66"/>
      <c r="G735" s="66"/>
      <c r="H735" s="66"/>
      <c r="I735" s="65"/>
      <c r="J735" s="65"/>
      <c r="K735" s="65"/>
      <c r="L735" s="65"/>
      <c r="M735" s="65"/>
      <c r="N735" s="65"/>
      <c r="O735" s="65"/>
      <c r="P735" s="65"/>
      <c r="Q735" s="66"/>
      <c r="R735" s="66"/>
      <c r="S735" s="66"/>
      <c r="T735" s="66"/>
      <c r="U735" s="65"/>
      <c r="V735" s="65"/>
      <c r="W735" s="66"/>
      <c r="X735" s="65"/>
      <c r="Y735" s="65"/>
      <c r="Z735" s="65"/>
    </row>
    <row r="736" spans="1:26" ht="14.25" customHeight="1">
      <c r="A736" s="65"/>
      <c r="B736" s="65"/>
      <c r="C736" s="65"/>
      <c r="D736" s="66"/>
      <c r="E736" s="66"/>
      <c r="F736" s="66"/>
      <c r="G736" s="66"/>
      <c r="H736" s="66"/>
      <c r="I736" s="65"/>
      <c r="J736" s="65"/>
      <c r="K736" s="65"/>
      <c r="L736" s="65"/>
      <c r="M736" s="65"/>
      <c r="N736" s="65"/>
      <c r="O736" s="65"/>
      <c r="P736" s="65"/>
      <c r="Q736" s="66"/>
      <c r="R736" s="66"/>
      <c r="S736" s="66"/>
      <c r="T736" s="66"/>
      <c r="U736" s="65"/>
      <c r="V736" s="65"/>
      <c r="W736" s="66"/>
      <c r="X736" s="65"/>
      <c r="Y736" s="65"/>
      <c r="Z736" s="65"/>
    </row>
    <row r="737" spans="1:26" ht="14.25" customHeight="1">
      <c r="A737" s="65"/>
      <c r="B737" s="65"/>
      <c r="C737" s="65"/>
      <c r="D737" s="66"/>
      <c r="E737" s="66"/>
      <c r="F737" s="66"/>
      <c r="G737" s="66"/>
      <c r="H737" s="66"/>
      <c r="I737" s="65"/>
      <c r="J737" s="65"/>
      <c r="K737" s="65"/>
      <c r="L737" s="65"/>
      <c r="M737" s="65"/>
      <c r="N737" s="65"/>
      <c r="O737" s="65"/>
      <c r="P737" s="65"/>
      <c r="Q737" s="66"/>
      <c r="R737" s="66"/>
      <c r="S737" s="66"/>
      <c r="T737" s="66"/>
      <c r="U737" s="65"/>
      <c r="V737" s="65"/>
      <c r="W737" s="66"/>
      <c r="X737" s="65"/>
      <c r="Y737" s="65"/>
      <c r="Z737" s="65"/>
    </row>
    <row r="738" spans="1:26" ht="14.25" customHeight="1">
      <c r="A738" s="65"/>
      <c r="B738" s="65"/>
      <c r="C738" s="65"/>
      <c r="D738" s="66"/>
      <c r="E738" s="66"/>
      <c r="F738" s="66"/>
      <c r="G738" s="66"/>
      <c r="H738" s="66"/>
      <c r="I738" s="65"/>
      <c r="J738" s="65"/>
      <c r="K738" s="65"/>
      <c r="L738" s="65"/>
      <c r="M738" s="65"/>
      <c r="N738" s="65"/>
      <c r="O738" s="65"/>
      <c r="P738" s="65"/>
      <c r="Q738" s="66"/>
      <c r="R738" s="66"/>
      <c r="S738" s="66"/>
      <c r="T738" s="66"/>
      <c r="U738" s="65"/>
      <c r="V738" s="65"/>
      <c r="W738" s="66"/>
      <c r="X738" s="65"/>
      <c r="Y738" s="65"/>
      <c r="Z738" s="65"/>
    </row>
    <row r="739" spans="1:26" ht="14.25" customHeight="1">
      <c r="A739" s="65"/>
      <c r="B739" s="65"/>
      <c r="C739" s="65"/>
      <c r="D739" s="66"/>
      <c r="E739" s="66"/>
      <c r="F739" s="66"/>
      <c r="G739" s="66"/>
      <c r="H739" s="66"/>
      <c r="I739" s="65"/>
      <c r="J739" s="65"/>
      <c r="K739" s="65"/>
      <c r="L739" s="65"/>
      <c r="M739" s="65"/>
      <c r="N739" s="65"/>
      <c r="O739" s="65"/>
      <c r="P739" s="65"/>
      <c r="Q739" s="66"/>
      <c r="R739" s="66"/>
      <c r="S739" s="66"/>
      <c r="T739" s="66"/>
      <c r="U739" s="65"/>
      <c r="V739" s="65"/>
      <c r="W739" s="66"/>
      <c r="X739" s="65"/>
      <c r="Y739" s="65"/>
      <c r="Z739" s="65"/>
    </row>
    <row r="740" spans="1:26" ht="14.25" customHeight="1">
      <c r="A740" s="65"/>
      <c r="B740" s="65"/>
      <c r="C740" s="65"/>
      <c r="D740" s="66"/>
      <c r="E740" s="66"/>
      <c r="F740" s="66"/>
      <c r="G740" s="66"/>
      <c r="H740" s="66"/>
      <c r="I740" s="65"/>
      <c r="J740" s="65"/>
      <c r="K740" s="65"/>
      <c r="L740" s="65"/>
      <c r="M740" s="65"/>
      <c r="N740" s="65"/>
      <c r="O740" s="65"/>
      <c r="P740" s="65"/>
      <c r="Q740" s="66"/>
      <c r="R740" s="66"/>
      <c r="S740" s="66"/>
      <c r="T740" s="66"/>
      <c r="U740" s="65"/>
      <c r="V740" s="65"/>
      <c r="W740" s="66"/>
      <c r="X740" s="65"/>
      <c r="Y740" s="65"/>
      <c r="Z740" s="65"/>
    </row>
    <row r="741" spans="1:26" ht="14.25" customHeight="1">
      <c r="A741" s="65"/>
      <c r="B741" s="65"/>
      <c r="C741" s="65"/>
      <c r="D741" s="66"/>
      <c r="E741" s="66"/>
      <c r="F741" s="66"/>
      <c r="G741" s="66"/>
      <c r="H741" s="66"/>
      <c r="I741" s="65"/>
      <c r="J741" s="65"/>
      <c r="K741" s="65"/>
      <c r="L741" s="65"/>
      <c r="M741" s="65"/>
      <c r="N741" s="65"/>
      <c r="O741" s="65"/>
      <c r="P741" s="65"/>
      <c r="Q741" s="66"/>
      <c r="R741" s="66"/>
      <c r="S741" s="66"/>
      <c r="T741" s="66"/>
      <c r="U741" s="65"/>
      <c r="V741" s="65"/>
      <c r="W741" s="66"/>
      <c r="X741" s="65"/>
      <c r="Y741" s="65"/>
      <c r="Z741" s="65"/>
    </row>
    <row r="742" spans="1:26" ht="14.25" customHeight="1">
      <c r="A742" s="65"/>
      <c r="B742" s="65"/>
      <c r="C742" s="65"/>
      <c r="D742" s="66"/>
      <c r="E742" s="66"/>
      <c r="F742" s="66"/>
      <c r="G742" s="66"/>
      <c r="H742" s="66"/>
      <c r="I742" s="65"/>
      <c r="J742" s="65"/>
      <c r="K742" s="65"/>
      <c r="L742" s="65"/>
      <c r="M742" s="65"/>
      <c r="N742" s="65"/>
      <c r="O742" s="65"/>
      <c r="P742" s="65"/>
      <c r="Q742" s="66"/>
      <c r="R742" s="66"/>
      <c r="S742" s="66"/>
      <c r="T742" s="66"/>
      <c r="U742" s="65"/>
      <c r="V742" s="65"/>
      <c r="W742" s="66"/>
      <c r="X742" s="65"/>
      <c r="Y742" s="65"/>
      <c r="Z742" s="65"/>
    </row>
    <row r="743" spans="1:26" ht="14.25" customHeight="1">
      <c r="A743" s="65"/>
      <c r="B743" s="65"/>
      <c r="C743" s="65"/>
      <c r="D743" s="66"/>
      <c r="E743" s="66"/>
      <c r="F743" s="66"/>
      <c r="G743" s="66"/>
      <c r="H743" s="66"/>
      <c r="I743" s="65"/>
      <c r="J743" s="65"/>
      <c r="K743" s="65"/>
      <c r="L743" s="65"/>
      <c r="M743" s="65"/>
      <c r="N743" s="65"/>
      <c r="O743" s="65"/>
      <c r="P743" s="65"/>
      <c r="Q743" s="66"/>
      <c r="R743" s="66"/>
      <c r="S743" s="66"/>
      <c r="T743" s="66"/>
      <c r="U743" s="65"/>
      <c r="V743" s="65"/>
      <c r="W743" s="66"/>
      <c r="X743" s="65"/>
      <c r="Y743" s="65"/>
      <c r="Z743" s="65"/>
    </row>
    <row r="744" spans="1:26" ht="14.25" customHeight="1">
      <c r="A744" s="65"/>
      <c r="B744" s="65"/>
      <c r="C744" s="65"/>
      <c r="D744" s="66"/>
      <c r="E744" s="66"/>
      <c r="F744" s="66"/>
      <c r="G744" s="66"/>
      <c r="H744" s="66"/>
      <c r="I744" s="65"/>
      <c r="J744" s="65"/>
      <c r="K744" s="65"/>
      <c r="L744" s="65"/>
      <c r="M744" s="65"/>
      <c r="N744" s="65"/>
      <c r="O744" s="65"/>
      <c r="P744" s="65"/>
      <c r="Q744" s="66"/>
      <c r="R744" s="66"/>
      <c r="S744" s="66"/>
      <c r="T744" s="66"/>
      <c r="U744" s="65"/>
      <c r="V744" s="65"/>
      <c r="W744" s="66"/>
      <c r="X744" s="65"/>
      <c r="Y744" s="65"/>
      <c r="Z744" s="65"/>
    </row>
    <row r="745" spans="1:26" ht="14.25" customHeight="1">
      <c r="A745" s="65"/>
      <c r="B745" s="65"/>
      <c r="C745" s="65"/>
      <c r="D745" s="66"/>
      <c r="E745" s="66"/>
      <c r="F745" s="66"/>
      <c r="G745" s="66"/>
      <c r="H745" s="66"/>
      <c r="I745" s="65"/>
      <c r="J745" s="65"/>
      <c r="K745" s="65"/>
      <c r="L745" s="65"/>
      <c r="M745" s="65"/>
      <c r="N745" s="65"/>
      <c r="O745" s="65"/>
      <c r="P745" s="65"/>
      <c r="Q745" s="66"/>
      <c r="R745" s="66"/>
      <c r="S745" s="66"/>
      <c r="T745" s="66"/>
      <c r="U745" s="65"/>
      <c r="V745" s="65"/>
      <c r="W745" s="66"/>
      <c r="X745" s="65"/>
      <c r="Y745" s="65"/>
      <c r="Z745" s="65"/>
    </row>
    <row r="746" spans="1:26" ht="14.25" customHeight="1">
      <c r="A746" s="65"/>
      <c r="B746" s="65"/>
      <c r="C746" s="65"/>
      <c r="D746" s="66"/>
      <c r="E746" s="66"/>
      <c r="F746" s="66"/>
      <c r="G746" s="66"/>
      <c r="H746" s="66"/>
      <c r="I746" s="65"/>
      <c r="J746" s="65"/>
      <c r="K746" s="65"/>
      <c r="L746" s="65"/>
      <c r="M746" s="65"/>
      <c r="N746" s="65"/>
      <c r="O746" s="65"/>
      <c r="P746" s="65"/>
      <c r="Q746" s="66"/>
      <c r="R746" s="66"/>
      <c r="S746" s="66"/>
      <c r="T746" s="66"/>
      <c r="U746" s="65"/>
      <c r="V746" s="65"/>
      <c r="W746" s="66"/>
      <c r="X746" s="65"/>
      <c r="Y746" s="65"/>
      <c r="Z746" s="65"/>
    </row>
    <row r="747" spans="1:26" ht="14.25" customHeight="1">
      <c r="A747" s="65"/>
      <c r="B747" s="65"/>
      <c r="C747" s="65"/>
      <c r="D747" s="66"/>
      <c r="E747" s="66"/>
      <c r="F747" s="66"/>
      <c r="G747" s="66"/>
      <c r="H747" s="66"/>
      <c r="I747" s="65"/>
      <c r="J747" s="65"/>
      <c r="K747" s="65"/>
      <c r="L747" s="65"/>
      <c r="M747" s="65"/>
      <c r="N747" s="65"/>
      <c r="O747" s="65"/>
      <c r="P747" s="65"/>
      <c r="Q747" s="66"/>
      <c r="R747" s="66"/>
      <c r="S747" s="66"/>
      <c r="T747" s="66"/>
      <c r="U747" s="65"/>
      <c r="V747" s="65"/>
      <c r="W747" s="66"/>
      <c r="X747" s="65"/>
      <c r="Y747" s="65"/>
      <c r="Z747" s="65"/>
    </row>
    <row r="748" spans="1:26" ht="14.25" customHeight="1">
      <c r="A748" s="65"/>
      <c r="B748" s="65"/>
      <c r="C748" s="65"/>
      <c r="D748" s="66"/>
      <c r="E748" s="66"/>
      <c r="F748" s="66"/>
      <c r="G748" s="66"/>
      <c r="H748" s="66"/>
      <c r="I748" s="65"/>
      <c r="J748" s="65"/>
      <c r="K748" s="65"/>
      <c r="L748" s="65"/>
      <c r="M748" s="65"/>
      <c r="N748" s="65"/>
      <c r="O748" s="65"/>
      <c r="P748" s="65"/>
      <c r="Q748" s="66"/>
      <c r="R748" s="66"/>
      <c r="S748" s="66"/>
      <c r="T748" s="66"/>
      <c r="U748" s="65"/>
      <c r="V748" s="65"/>
      <c r="W748" s="66"/>
      <c r="X748" s="65"/>
      <c r="Y748" s="65"/>
      <c r="Z748" s="65"/>
    </row>
    <row r="749" spans="1:26" ht="14.25" customHeight="1">
      <c r="A749" s="65"/>
      <c r="B749" s="65"/>
      <c r="C749" s="65"/>
      <c r="D749" s="66"/>
      <c r="E749" s="66"/>
      <c r="F749" s="66"/>
      <c r="G749" s="66"/>
      <c r="H749" s="66"/>
      <c r="I749" s="65"/>
      <c r="J749" s="65"/>
      <c r="K749" s="65"/>
      <c r="L749" s="65"/>
      <c r="M749" s="65"/>
      <c r="N749" s="65"/>
      <c r="O749" s="65"/>
      <c r="P749" s="65"/>
      <c r="Q749" s="66"/>
      <c r="R749" s="66"/>
      <c r="S749" s="66"/>
      <c r="T749" s="66"/>
      <c r="U749" s="65"/>
      <c r="V749" s="65"/>
      <c r="W749" s="66"/>
      <c r="X749" s="65"/>
      <c r="Y749" s="65"/>
      <c r="Z749" s="65"/>
    </row>
    <row r="750" spans="1:26" ht="14.25" customHeight="1">
      <c r="A750" s="65"/>
      <c r="B750" s="65"/>
      <c r="C750" s="65"/>
      <c r="D750" s="66"/>
      <c r="E750" s="66"/>
      <c r="F750" s="66"/>
      <c r="G750" s="66"/>
      <c r="H750" s="66"/>
      <c r="I750" s="65"/>
      <c r="J750" s="65"/>
      <c r="K750" s="65"/>
      <c r="L750" s="65"/>
      <c r="M750" s="65"/>
      <c r="N750" s="65"/>
      <c r="O750" s="65"/>
      <c r="P750" s="65"/>
      <c r="Q750" s="66"/>
      <c r="R750" s="66"/>
      <c r="S750" s="66"/>
      <c r="T750" s="66"/>
      <c r="U750" s="65"/>
      <c r="V750" s="65"/>
      <c r="W750" s="66"/>
      <c r="X750" s="65"/>
      <c r="Y750" s="65"/>
      <c r="Z750" s="65"/>
    </row>
    <row r="751" spans="1:26" ht="14.25" customHeight="1">
      <c r="A751" s="65"/>
      <c r="B751" s="65"/>
      <c r="C751" s="65"/>
      <c r="D751" s="66"/>
      <c r="E751" s="66"/>
      <c r="F751" s="66"/>
      <c r="G751" s="66"/>
      <c r="H751" s="66"/>
      <c r="I751" s="65"/>
      <c r="J751" s="65"/>
      <c r="K751" s="65"/>
      <c r="L751" s="65"/>
      <c r="M751" s="65"/>
      <c r="N751" s="65"/>
      <c r="O751" s="65"/>
      <c r="P751" s="65"/>
      <c r="Q751" s="66"/>
      <c r="R751" s="66"/>
      <c r="S751" s="66"/>
      <c r="T751" s="66"/>
      <c r="U751" s="65"/>
      <c r="V751" s="65"/>
      <c r="W751" s="66"/>
      <c r="X751" s="65"/>
      <c r="Y751" s="65"/>
      <c r="Z751" s="65"/>
    </row>
    <row r="752" spans="1:26" ht="14.25" customHeight="1">
      <c r="A752" s="65"/>
      <c r="B752" s="65"/>
      <c r="C752" s="65"/>
      <c r="D752" s="66"/>
      <c r="E752" s="66"/>
      <c r="F752" s="66"/>
      <c r="G752" s="66"/>
      <c r="H752" s="66"/>
      <c r="I752" s="65"/>
      <c r="J752" s="65"/>
      <c r="K752" s="65"/>
      <c r="L752" s="65"/>
      <c r="M752" s="65"/>
      <c r="N752" s="65"/>
      <c r="O752" s="65"/>
      <c r="P752" s="65"/>
      <c r="Q752" s="66"/>
      <c r="R752" s="66"/>
      <c r="S752" s="66"/>
      <c r="T752" s="66"/>
      <c r="U752" s="65"/>
      <c r="V752" s="65"/>
      <c r="W752" s="66"/>
      <c r="X752" s="65"/>
      <c r="Y752" s="65"/>
      <c r="Z752" s="65"/>
    </row>
    <row r="753" spans="1:26" ht="14.25" customHeight="1">
      <c r="A753" s="65"/>
      <c r="B753" s="65"/>
      <c r="C753" s="65"/>
      <c r="D753" s="66"/>
      <c r="E753" s="66"/>
      <c r="F753" s="66"/>
      <c r="G753" s="66"/>
      <c r="H753" s="66"/>
      <c r="I753" s="65"/>
      <c r="J753" s="65"/>
      <c r="K753" s="65"/>
      <c r="L753" s="65"/>
      <c r="M753" s="65"/>
      <c r="N753" s="65"/>
      <c r="O753" s="65"/>
      <c r="P753" s="65"/>
      <c r="Q753" s="66"/>
      <c r="R753" s="66"/>
      <c r="S753" s="66"/>
      <c r="T753" s="66"/>
      <c r="U753" s="65"/>
      <c r="V753" s="65"/>
      <c r="W753" s="66"/>
      <c r="X753" s="65"/>
      <c r="Y753" s="65"/>
      <c r="Z753" s="65"/>
    </row>
    <row r="754" spans="1:26" ht="14.25" customHeight="1">
      <c r="A754" s="65"/>
      <c r="B754" s="65"/>
      <c r="C754" s="65"/>
      <c r="D754" s="66"/>
      <c r="E754" s="66"/>
      <c r="F754" s="66"/>
      <c r="G754" s="66"/>
      <c r="H754" s="66"/>
      <c r="I754" s="65"/>
      <c r="J754" s="65"/>
      <c r="K754" s="65"/>
      <c r="L754" s="65"/>
      <c r="M754" s="65"/>
      <c r="N754" s="65"/>
      <c r="O754" s="65"/>
      <c r="P754" s="65"/>
      <c r="Q754" s="66"/>
      <c r="R754" s="66"/>
      <c r="S754" s="66"/>
      <c r="T754" s="66"/>
      <c r="U754" s="65"/>
      <c r="V754" s="65"/>
      <c r="W754" s="66"/>
      <c r="X754" s="65"/>
      <c r="Y754" s="65"/>
      <c r="Z754" s="65"/>
    </row>
    <row r="755" spans="1:26" ht="14.25" customHeight="1">
      <c r="A755" s="65"/>
      <c r="B755" s="65"/>
      <c r="C755" s="65"/>
      <c r="D755" s="66"/>
      <c r="E755" s="66"/>
      <c r="F755" s="66"/>
      <c r="G755" s="66"/>
      <c r="H755" s="66"/>
      <c r="I755" s="65"/>
      <c r="J755" s="65"/>
      <c r="K755" s="65"/>
      <c r="L755" s="65"/>
      <c r="M755" s="65"/>
      <c r="N755" s="65"/>
      <c r="O755" s="65"/>
      <c r="P755" s="65"/>
      <c r="Q755" s="66"/>
      <c r="R755" s="66"/>
      <c r="S755" s="66"/>
      <c r="T755" s="66"/>
      <c r="U755" s="65"/>
      <c r="V755" s="65"/>
      <c r="W755" s="66"/>
      <c r="X755" s="65"/>
      <c r="Y755" s="65"/>
      <c r="Z755" s="65"/>
    </row>
    <row r="756" spans="1:26" ht="14.25" customHeight="1">
      <c r="A756" s="65"/>
      <c r="B756" s="65"/>
      <c r="C756" s="65"/>
      <c r="D756" s="66"/>
      <c r="E756" s="66"/>
      <c r="F756" s="66"/>
      <c r="G756" s="66"/>
      <c r="H756" s="66"/>
      <c r="I756" s="65"/>
      <c r="J756" s="65"/>
      <c r="K756" s="65"/>
      <c r="L756" s="65"/>
      <c r="M756" s="65"/>
      <c r="N756" s="65"/>
      <c r="O756" s="65"/>
      <c r="P756" s="65"/>
      <c r="Q756" s="66"/>
      <c r="R756" s="66"/>
      <c r="S756" s="66"/>
      <c r="T756" s="66"/>
      <c r="U756" s="65"/>
      <c r="V756" s="65"/>
      <c r="W756" s="66"/>
      <c r="X756" s="65"/>
      <c r="Y756" s="65"/>
      <c r="Z756" s="65"/>
    </row>
    <row r="757" spans="1:26" ht="14.25" customHeight="1">
      <c r="A757" s="65"/>
      <c r="B757" s="65"/>
      <c r="C757" s="65"/>
      <c r="D757" s="66"/>
      <c r="E757" s="66"/>
      <c r="F757" s="66"/>
      <c r="G757" s="66"/>
      <c r="H757" s="66"/>
      <c r="I757" s="65"/>
      <c r="J757" s="65"/>
      <c r="K757" s="65"/>
      <c r="L757" s="65"/>
      <c r="M757" s="65"/>
      <c r="N757" s="65"/>
      <c r="O757" s="65"/>
      <c r="P757" s="65"/>
      <c r="Q757" s="66"/>
      <c r="R757" s="66"/>
      <c r="S757" s="66"/>
      <c r="T757" s="66"/>
      <c r="U757" s="65"/>
      <c r="V757" s="65"/>
      <c r="W757" s="66"/>
      <c r="X757" s="65"/>
      <c r="Y757" s="65"/>
      <c r="Z757" s="65"/>
    </row>
    <row r="758" spans="1:26" ht="14.25" customHeight="1">
      <c r="A758" s="65"/>
      <c r="B758" s="65"/>
      <c r="C758" s="65"/>
      <c r="D758" s="66"/>
      <c r="E758" s="66"/>
      <c r="F758" s="66"/>
      <c r="G758" s="66"/>
      <c r="H758" s="66"/>
      <c r="I758" s="65"/>
      <c r="J758" s="65"/>
      <c r="K758" s="65"/>
      <c r="L758" s="65"/>
      <c r="M758" s="65"/>
      <c r="N758" s="65"/>
      <c r="O758" s="65"/>
      <c r="P758" s="65"/>
      <c r="Q758" s="66"/>
      <c r="R758" s="66"/>
      <c r="S758" s="66"/>
      <c r="T758" s="66"/>
      <c r="U758" s="65"/>
      <c r="V758" s="65"/>
      <c r="W758" s="66"/>
      <c r="X758" s="65"/>
      <c r="Y758" s="65"/>
      <c r="Z758" s="65"/>
    </row>
    <row r="759" spans="1:26" ht="14.25" customHeight="1">
      <c r="A759" s="65"/>
      <c r="B759" s="65"/>
      <c r="C759" s="65"/>
      <c r="D759" s="66"/>
      <c r="E759" s="66"/>
      <c r="F759" s="66"/>
      <c r="G759" s="66"/>
      <c r="H759" s="66"/>
      <c r="I759" s="65"/>
      <c r="J759" s="65"/>
      <c r="K759" s="65"/>
      <c r="L759" s="65"/>
      <c r="M759" s="65"/>
      <c r="N759" s="65"/>
      <c r="O759" s="65"/>
      <c r="P759" s="65"/>
      <c r="Q759" s="66"/>
      <c r="R759" s="66"/>
      <c r="S759" s="66"/>
      <c r="T759" s="66"/>
      <c r="U759" s="65"/>
      <c r="V759" s="65"/>
      <c r="W759" s="66"/>
      <c r="X759" s="65"/>
      <c r="Y759" s="65"/>
      <c r="Z759" s="65"/>
    </row>
    <row r="760" spans="1:26" ht="14.25" customHeight="1">
      <c r="A760" s="65"/>
      <c r="B760" s="65"/>
      <c r="C760" s="65"/>
      <c r="D760" s="66"/>
      <c r="E760" s="66"/>
      <c r="F760" s="66"/>
      <c r="G760" s="66"/>
      <c r="H760" s="66"/>
      <c r="I760" s="65"/>
      <c r="J760" s="65"/>
      <c r="K760" s="65"/>
      <c r="L760" s="65"/>
      <c r="M760" s="65"/>
      <c r="N760" s="65"/>
      <c r="O760" s="65"/>
      <c r="P760" s="65"/>
      <c r="Q760" s="66"/>
      <c r="R760" s="66"/>
      <c r="S760" s="66"/>
      <c r="T760" s="66"/>
      <c r="U760" s="65"/>
      <c r="V760" s="65"/>
      <c r="W760" s="66"/>
      <c r="X760" s="65"/>
      <c r="Y760" s="65"/>
      <c r="Z760" s="65"/>
    </row>
    <row r="761" spans="1:26" ht="14.25" customHeight="1">
      <c r="A761" s="65"/>
      <c r="B761" s="65"/>
      <c r="C761" s="65"/>
      <c r="D761" s="66"/>
      <c r="E761" s="66"/>
      <c r="F761" s="66"/>
      <c r="G761" s="66"/>
      <c r="H761" s="66"/>
      <c r="I761" s="65"/>
      <c r="J761" s="65"/>
      <c r="K761" s="65"/>
      <c r="L761" s="65"/>
      <c r="M761" s="65"/>
      <c r="N761" s="65"/>
      <c r="O761" s="65"/>
      <c r="P761" s="65"/>
      <c r="Q761" s="66"/>
      <c r="R761" s="66"/>
      <c r="S761" s="66"/>
      <c r="T761" s="66"/>
      <c r="U761" s="65"/>
      <c r="V761" s="65"/>
      <c r="W761" s="66"/>
      <c r="X761" s="65"/>
      <c r="Y761" s="65"/>
      <c r="Z761" s="65"/>
    </row>
    <row r="762" spans="1:26" ht="14.25" customHeight="1">
      <c r="A762" s="65"/>
      <c r="B762" s="65"/>
      <c r="C762" s="65"/>
      <c r="D762" s="66"/>
      <c r="E762" s="66"/>
      <c r="F762" s="66"/>
      <c r="G762" s="66"/>
      <c r="H762" s="66"/>
      <c r="I762" s="65"/>
      <c r="J762" s="65"/>
      <c r="K762" s="65"/>
      <c r="L762" s="65"/>
      <c r="M762" s="65"/>
      <c r="N762" s="65"/>
      <c r="O762" s="65"/>
      <c r="P762" s="65"/>
      <c r="Q762" s="66"/>
      <c r="R762" s="66"/>
      <c r="S762" s="66"/>
      <c r="T762" s="66"/>
      <c r="U762" s="65"/>
      <c r="V762" s="65"/>
      <c r="W762" s="66"/>
      <c r="X762" s="65"/>
      <c r="Y762" s="65"/>
      <c r="Z762" s="65"/>
    </row>
    <row r="763" spans="1:26" ht="14.25" customHeight="1">
      <c r="A763" s="65"/>
      <c r="B763" s="65"/>
      <c r="C763" s="65"/>
      <c r="D763" s="66"/>
      <c r="E763" s="66"/>
      <c r="F763" s="66"/>
      <c r="G763" s="66"/>
      <c r="H763" s="66"/>
      <c r="I763" s="65"/>
      <c r="J763" s="65"/>
      <c r="K763" s="65"/>
      <c r="L763" s="65"/>
      <c r="M763" s="65"/>
      <c r="N763" s="65"/>
      <c r="O763" s="65"/>
      <c r="P763" s="65"/>
      <c r="Q763" s="66"/>
      <c r="R763" s="66"/>
      <c r="S763" s="66"/>
      <c r="T763" s="66"/>
      <c r="U763" s="65"/>
      <c r="V763" s="65"/>
      <c r="W763" s="66"/>
      <c r="X763" s="65"/>
      <c r="Y763" s="65"/>
      <c r="Z763" s="65"/>
    </row>
    <row r="764" spans="1:26" ht="14.25" customHeight="1">
      <c r="A764" s="65"/>
      <c r="B764" s="65"/>
      <c r="C764" s="65"/>
      <c r="D764" s="66"/>
      <c r="E764" s="66"/>
      <c r="F764" s="66"/>
      <c r="G764" s="66"/>
      <c r="H764" s="66"/>
      <c r="I764" s="65"/>
      <c r="J764" s="65"/>
      <c r="K764" s="65"/>
      <c r="L764" s="65"/>
      <c r="M764" s="65"/>
      <c r="N764" s="65"/>
      <c r="O764" s="65"/>
      <c r="P764" s="65"/>
      <c r="Q764" s="66"/>
      <c r="R764" s="66"/>
      <c r="S764" s="66"/>
      <c r="T764" s="66"/>
      <c r="U764" s="65"/>
      <c r="V764" s="65"/>
      <c r="W764" s="66"/>
      <c r="X764" s="65"/>
      <c r="Y764" s="65"/>
      <c r="Z764" s="65"/>
    </row>
    <row r="765" spans="1:26" ht="14.25" customHeight="1">
      <c r="A765" s="65"/>
      <c r="B765" s="65"/>
      <c r="C765" s="65"/>
      <c r="D765" s="66"/>
      <c r="E765" s="66"/>
      <c r="F765" s="66"/>
      <c r="G765" s="66"/>
      <c r="H765" s="66"/>
      <c r="I765" s="65"/>
      <c r="J765" s="65"/>
      <c r="K765" s="65"/>
      <c r="L765" s="65"/>
      <c r="M765" s="65"/>
      <c r="N765" s="65"/>
      <c r="O765" s="65"/>
      <c r="P765" s="65"/>
      <c r="Q765" s="66"/>
      <c r="R765" s="66"/>
      <c r="S765" s="66"/>
      <c r="T765" s="66"/>
      <c r="U765" s="65"/>
      <c r="V765" s="65"/>
      <c r="W765" s="66"/>
      <c r="X765" s="65"/>
      <c r="Y765" s="65"/>
      <c r="Z765" s="65"/>
    </row>
    <row r="766" spans="1:26" ht="14.25" customHeight="1">
      <c r="A766" s="65"/>
      <c r="B766" s="65"/>
      <c r="C766" s="65"/>
      <c r="D766" s="66"/>
      <c r="E766" s="66"/>
      <c r="F766" s="66"/>
      <c r="G766" s="66"/>
      <c r="H766" s="66"/>
      <c r="I766" s="65"/>
      <c r="J766" s="65"/>
      <c r="K766" s="65"/>
      <c r="L766" s="65"/>
      <c r="M766" s="65"/>
      <c r="N766" s="65"/>
      <c r="O766" s="65"/>
      <c r="P766" s="65"/>
      <c r="Q766" s="66"/>
      <c r="R766" s="66"/>
      <c r="S766" s="66"/>
      <c r="T766" s="66"/>
      <c r="U766" s="65"/>
      <c r="V766" s="65"/>
      <c r="W766" s="66"/>
      <c r="X766" s="65"/>
      <c r="Y766" s="65"/>
      <c r="Z766" s="65"/>
    </row>
    <row r="767" spans="1:26" ht="14.25" customHeight="1">
      <c r="A767" s="65"/>
      <c r="B767" s="65"/>
      <c r="C767" s="65"/>
      <c r="D767" s="66"/>
      <c r="E767" s="66"/>
      <c r="F767" s="66"/>
      <c r="G767" s="66"/>
      <c r="H767" s="66"/>
      <c r="I767" s="65"/>
      <c r="J767" s="65"/>
      <c r="K767" s="65"/>
      <c r="L767" s="65"/>
      <c r="M767" s="65"/>
      <c r="N767" s="65"/>
      <c r="O767" s="65"/>
      <c r="P767" s="65"/>
      <c r="Q767" s="66"/>
      <c r="R767" s="66"/>
      <c r="S767" s="66"/>
      <c r="T767" s="66"/>
      <c r="U767" s="65"/>
      <c r="V767" s="65"/>
      <c r="W767" s="66"/>
      <c r="X767" s="65"/>
      <c r="Y767" s="65"/>
      <c r="Z767" s="65"/>
    </row>
    <row r="768" spans="1:26" ht="14.25" customHeight="1">
      <c r="A768" s="65"/>
      <c r="B768" s="65"/>
      <c r="C768" s="65"/>
      <c r="D768" s="66"/>
      <c r="E768" s="66"/>
      <c r="F768" s="66"/>
      <c r="G768" s="66"/>
      <c r="H768" s="66"/>
      <c r="I768" s="65"/>
      <c r="J768" s="65"/>
      <c r="K768" s="65"/>
      <c r="L768" s="65"/>
      <c r="M768" s="65"/>
      <c r="N768" s="65"/>
      <c r="O768" s="65"/>
      <c r="P768" s="65"/>
      <c r="Q768" s="66"/>
      <c r="R768" s="66"/>
      <c r="S768" s="66"/>
      <c r="T768" s="66"/>
      <c r="U768" s="65"/>
      <c r="V768" s="65"/>
      <c r="W768" s="66"/>
      <c r="X768" s="65"/>
      <c r="Y768" s="65"/>
      <c r="Z768" s="65"/>
    </row>
    <row r="769" spans="1:26" ht="14.25" customHeight="1">
      <c r="A769" s="65"/>
      <c r="B769" s="65"/>
      <c r="C769" s="65"/>
      <c r="D769" s="66"/>
      <c r="E769" s="66"/>
      <c r="F769" s="66"/>
      <c r="G769" s="66"/>
      <c r="H769" s="66"/>
      <c r="I769" s="65"/>
      <c r="J769" s="65"/>
      <c r="K769" s="65"/>
      <c r="L769" s="65"/>
      <c r="M769" s="65"/>
      <c r="N769" s="65"/>
      <c r="O769" s="65"/>
      <c r="P769" s="65"/>
      <c r="Q769" s="66"/>
      <c r="R769" s="66"/>
      <c r="S769" s="66"/>
      <c r="T769" s="66"/>
      <c r="U769" s="65"/>
      <c r="V769" s="65"/>
      <c r="W769" s="66"/>
      <c r="X769" s="65"/>
      <c r="Y769" s="65"/>
      <c r="Z769" s="65"/>
    </row>
    <row r="770" spans="1:26" ht="14.25" customHeight="1">
      <c r="A770" s="65"/>
      <c r="B770" s="65"/>
      <c r="C770" s="65"/>
      <c r="D770" s="66"/>
      <c r="E770" s="66"/>
      <c r="F770" s="66"/>
      <c r="G770" s="66"/>
      <c r="H770" s="66"/>
      <c r="I770" s="65"/>
      <c r="J770" s="65"/>
      <c r="K770" s="65"/>
      <c r="L770" s="65"/>
      <c r="M770" s="65"/>
      <c r="N770" s="65"/>
      <c r="O770" s="65"/>
      <c r="P770" s="65"/>
      <c r="Q770" s="66"/>
      <c r="R770" s="66"/>
      <c r="S770" s="66"/>
      <c r="T770" s="66"/>
      <c r="U770" s="65"/>
      <c r="V770" s="65"/>
      <c r="W770" s="66"/>
      <c r="X770" s="65"/>
      <c r="Y770" s="65"/>
      <c r="Z770" s="65"/>
    </row>
    <row r="771" spans="1:26" ht="14.25" customHeight="1">
      <c r="A771" s="65"/>
      <c r="B771" s="65"/>
      <c r="C771" s="65"/>
      <c r="D771" s="66"/>
      <c r="E771" s="66"/>
      <c r="F771" s="66"/>
      <c r="G771" s="66"/>
      <c r="H771" s="66"/>
      <c r="I771" s="65"/>
      <c r="J771" s="65"/>
      <c r="K771" s="65"/>
      <c r="L771" s="65"/>
      <c r="M771" s="65"/>
      <c r="N771" s="65"/>
      <c r="O771" s="65"/>
      <c r="P771" s="65"/>
      <c r="Q771" s="66"/>
      <c r="R771" s="66"/>
      <c r="S771" s="66"/>
      <c r="T771" s="66"/>
      <c r="U771" s="65"/>
      <c r="V771" s="65"/>
      <c r="W771" s="66"/>
      <c r="X771" s="65"/>
      <c r="Y771" s="65"/>
      <c r="Z771" s="65"/>
    </row>
    <row r="772" spans="1:26" ht="14.25" customHeight="1">
      <c r="A772" s="65"/>
      <c r="B772" s="65"/>
      <c r="C772" s="65"/>
      <c r="D772" s="66"/>
      <c r="E772" s="66"/>
      <c r="F772" s="66"/>
      <c r="G772" s="66"/>
      <c r="H772" s="66"/>
      <c r="I772" s="65"/>
      <c r="J772" s="65"/>
      <c r="K772" s="65"/>
      <c r="L772" s="65"/>
      <c r="M772" s="65"/>
      <c r="N772" s="65"/>
      <c r="O772" s="65"/>
      <c r="P772" s="65"/>
      <c r="Q772" s="66"/>
      <c r="R772" s="66"/>
      <c r="S772" s="66"/>
      <c r="T772" s="66"/>
      <c r="U772" s="65"/>
      <c r="V772" s="65"/>
      <c r="W772" s="66"/>
      <c r="X772" s="65"/>
      <c r="Y772" s="65"/>
      <c r="Z772" s="65"/>
    </row>
    <row r="773" spans="1:26" ht="14.25" customHeight="1">
      <c r="A773" s="65"/>
      <c r="B773" s="65"/>
      <c r="C773" s="65"/>
      <c r="D773" s="66"/>
      <c r="E773" s="66"/>
      <c r="F773" s="66"/>
      <c r="G773" s="66"/>
      <c r="H773" s="66"/>
      <c r="I773" s="65"/>
      <c r="J773" s="65"/>
      <c r="K773" s="65"/>
      <c r="L773" s="65"/>
      <c r="M773" s="65"/>
      <c r="N773" s="65"/>
      <c r="O773" s="65"/>
      <c r="P773" s="65"/>
      <c r="Q773" s="66"/>
      <c r="R773" s="66"/>
      <c r="S773" s="66"/>
      <c r="T773" s="66"/>
      <c r="U773" s="65"/>
      <c r="V773" s="65"/>
      <c r="W773" s="66"/>
      <c r="X773" s="65"/>
      <c r="Y773" s="65"/>
      <c r="Z773" s="65"/>
    </row>
    <row r="774" spans="1:26" ht="14.25" customHeight="1">
      <c r="A774" s="65"/>
      <c r="B774" s="65"/>
      <c r="C774" s="65"/>
      <c r="D774" s="66"/>
      <c r="E774" s="66"/>
      <c r="F774" s="66"/>
      <c r="G774" s="66"/>
      <c r="H774" s="66"/>
      <c r="I774" s="65"/>
      <c r="J774" s="65"/>
      <c r="K774" s="65"/>
      <c r="L774" s="65"/>
      <c r="M774" s="65"/>
      <c r="N774" s="65"/>
      <c r="O774" s="65"/>
      <c r="P774" s="65"/>
      <c r="Q774" s="66"/>
      <c r="R774" s="66"/>
      <c r="S774" s="66"/>
      <c r="T774" s="66"/>
      <c r="U774" s="65"/>
      <c r="V774" s="65"/>
      <c r="W774" s="66"/>
      <c r="X774" s="65"/>
      <c r="Y774" s="65"/>
      <c r="Z774" s="65"/>
    </row>
    <row r="775" spans="1:26" ht="14.25" customHeight="1">
      <c r="A775" s="65"/>
      <c r="B775" s="65"/>
      <c r="C775" s="65"/>
      <c r="D775" s="66"/>
      <c r="E775" s="66"/>
      <c r="F775" s="66"/>
      <c r="G775" s="66"/>
      <c r="H775" s="66"/>
      <c r="I775" s="65"/>
      <c r="J775" s="65"/>
      <c r="K775" s="65"/>
      <c r="L775" s="65"/>
      <c r="M775" s="65"/>
      <c r="N775" s="65"/>
      <c r="O775" s="65"/>
      <c r="P775" s="65"/>
      <c r="Q775" s="66"/>
      <c r="R775" s="66"/>
      <c r="S775" s="66"/>
      <c r="T775" s="66"/>
      <c r="U775" s="65"/>
      <c r="V775" s="65"/>
      <c r="W775" s="66"/>
      <c r="X775" s="65"/>
      <c r="Y775" s="65"/>
      <c r="Z775" s="65"/>
    </row>
    <row r="776" spans="1:26" ht="14.25" customHeight="1">
      <c r="A776" s="65"/>
      <c r="B776" s="65"/>
      <c r="C776" s="65"/>
      <c r="D776" s="66"/>
      <c r="E776" s="66"/>
      <c r="F776" s="66"/>
      <c r="G776" s="66"/>
      <c r="H776" s="66"/>
      <c r="I776" s="65"/>
      <c r="J776" s="65"/>
      <c r="K776" s="65"/>
      <c r="L776" s="65"/>
      <c r="M776" s="65"/>
      <c r="N776" s="65"/>
      <c r="O776" s="65"/>
      <c r="P776" s="65"/>
      <c r="Q776" s="66"/>
      <c r="R776" s="66"/>
      <c r="S776" s="66"/>
      <c r="T776" s="66"/>
      <c r="U776" s="65"/>
      <c r="V776" s="65"/>
      <c r="W776" s="66"/>
      <c r="X776" s="65"/>
      <c r="Y776" s="65"/>
      <c r="Z776" s="65"/>
    </row>
    <row r="777" spans="1:26" ht="14.25" customHeight="1">
      <c r="A777" s="65"/>
      <c r="B777" s="65"/>
      <c r="C777" s="65"/>
      <c r="D777" s="66"/>
      <c r="E777" s="66"/>
      <c r="F777" s="66"/>
      <c r="G777" s="66"/>
      <c r="H777" s="66"/>
      <c r="I777" s="65"/>
      <c r="J777" s="65"/>
      <c r="K777" s="65"/>
      <c r="L777" s="65"/>
      <c r="M777" s="65"/>
      <c r="N777" s="65"/>
      <c r="O777" s="65"/>
      <c r="P777" s="65"/>
      <c r="Q777" s="66"/>
      <c r="R777" s="66"/>
      <c r="S777" s="66"/>
      <c r="T777" s="66"/>
      <c r="U777" s="65"/>
      <c r="V777" s="65"/>
      <c r="W777" s="66"/>
      <c r="X777" s="65"/>
      <c r="Y777" s="65"/>
      <c r="Z777" s="65"/>
    </row>
    <row r="778" spans="1:26" ht="14.25" customHeight="1">
      <c r="A778" s="65"/>
      <c r="B778" s="65"/>
      <c r="C778" s="65"/>
      <c r="D778" s="66"/>
      <c r="E778" s="66"/>
      <c r="F778" s="66"/>
      <c r="G778" s="66"/>
      <c r="H778" s="66"/>
      <c r="I778" s="65"/>
      <c r="J778" s="65"/>
      <c r="K778" s="65"/>
      <c r="L778" s="65"/>
      <c r="M778" s="65"/>
      <c r="N778" s="65"/>
      <c r="O778" s="65"/>
      <c r="P778" s="65"/>
      <c r="Q778" s="66"/>
      <c r="R778" s="66"/>
      <c r="S778" s="66"/>
      <c r="T778" s="66"/>
      <c r="U778" s="65"/>
      <c r="V778" s="65"/>
      <c r="W778" s="66"/>
      <c r="X778" s="65"/>
      <c r="Y778" s="65"/>
      <c r="Z778" s="65"/>
    </row>
    <row r="779" spans="1:26" ht="14.25" customHeight="1">
      <c r="A779" s="65"/>
      <c r="B779" s="65"/>
      <c r="C779" s="65"/>
      <c r="D779" s="66"/>
      <c r="E779" s="66"/>
      <c r="F779" s="66"/>
      <c r="G779" s="66"/>
      <c r="H779" s="66"/>
      <c r="I779" s="65"/>
      <c r="J779" s="65"/>
      <c r="K779" s="65"/>
      <c r="L779" s="65"/>
      <c r="M779" s="65"/>
      <c r="N779" s="65"/>
      <c r="O779" s="65"/>
      <c r="P779" s="65"/>
      <c r="Q779" s="66"/>
      <c r="R779" s="66"/>
      <c r="S779" s="66"/>
      <c r="T779" s="66"/>
      <c r="U779" s="65"/>
      <c r="V779" s="65"/>
      <c r="W779" s="66"/>
      <c r="X779" s="65"/>
      <c r="Y779" s="65"/>
      <c r="Z779" s="65"/>
    </row>
    <row r="780" spans="1:26" ht="14.25" customHeight="1">
      <c r="A780" s="65"/>
      <c r="B780" s="65"/>
      <c r="C780" s="65"/>
      <c r="D780" s="66"/>
      <c r="E780" s="66"/>
      <c r="F780" s="66"/>
      <c r="G780" s="66"/>
      <c r="H780" s="66"/>
      <c r="I780" s="65"/>
      <c r="J780" s="65"/>
      <c r="K780" s="65"/>
      <c r="L780" s="65"/>
      <c r="M780" s="65"/>
      <c r="N780" s="65"/>
      <c r="O780" s="65"/>
      <c r="P780" s="65"/>
      <c r="Q780" s="66"/>
      <c r="R780" s="66"/>
      <c r="S780" s="66"/>
      <c r="T780" s="66"/>
      <c r="U780" s="65"/>
      <c r="V780" s="65"/>
      <c r="W780" s="66"/>
      <c r="X780" s="65"/>
      <c r="Y780" s="65"/>
      <c r="Z780" s="65"/>
    </row>
    <row r="781" spans="1:26" ht="14.25" customHeight="1">
      <c r="A781" s="65"/>
      <c r="B781" s="65"/>
      <c r="C781" s="65"/>
      <c r="D781" s="66"/>
      <c r="E781" s="66"/>
      <c r="F781" s="66"/>
      <c r="G781" s="66"/>
      <c r="H781" s="66"/>
      <c r="I781" s="65"/>
      <c r="J781" s="65"/>
      <c r="K781" s="65"/>
      <c r="L781" s="65"/>
      <c r="M781" s="65"/>
      <c r="N781" s="65"/>
      <c r="O781" s="65"/>
      <c r="P781" s="65"/>
      <c r="Q781" s="66"/>
      <c r="R781" s="66"/>
      <c r="S781" s="66"/>
      <c r="T781" s="66"/>
      <c r="U781" s="65"/>
      <c r="V781" s="65"/>
      <c r="W781" s="66"/>
      <c r="X781" s="65"/>
      <c r="Y781" s="65"/>
      <c r="Z781" s="65"/>
    </row>
    <row r="782" spans="1:26" ht="14.25" customHeight="1">
      <c r="A782" s="65"/>
      <c r="B782" s="65"/>
      <c r="C782" s="65"/>
      <c r="D782" s="66"/>
      <c r="E782" s="66"/>
      <c r="F782" s="66"/>
      <c r="G782" s="66"/>
      <c r="H782" s="66"/>
      <c r="I782" s="65"/>
      <c r="J782" s="65"/>
      <c r="K782" s="65"/>
      <c r="L782" s="65"/>
      <c r="M782" s="65"/>
      <c r="N782" s="65"/>
      <c r="O782" s="65"/>
      <c r="P782" s="65"/>
      <c r="Q782" s="66"/>
      <c r="R782" s="66"/>
      <c r="S782" s="66"/>
      <c r="T782" s="66"/>
      <c r="U782" s="65"/>
      <c r="V782" s="65"/>
      <c r="W782" s="66"/>
      <c r="X782" s="65"/>
      <c r="Y782" s="65"/>
      <c r="Z782" s="65"/>
    </row>
    <row r="783" spans="1:26" ht="14.25" customHeight="1">
      <c r="A783" s="65"/>
      <c r="B783" s="65"/>
      <c r="C783" s="65"/>
      <c r="D783" s="66"/>
      <c r="E783" s="66"/>
      <c r="F783" s="66"/>
      <c r="G783" s="66"/>
      <c r="H783" s="66"/>
      <c r="I783" s="65"/>
      <c r="J783" s="65"/>
      <c r="K783" s="65"/>
      <c r="L783" s="65"/>
      <c r="M783" s="65"/>
      <c r="N783" s="65"/>
      <c r="O783" s="65"/>
      <c r="P783" s="65"/>
      <c r="Q783" s="66"/>
      <c r="R783" s="66"/>
      <c r="S783" s="66"/>
      <c r="T783" s="66"/>
      <c r="U783" s="65"/>
      <c r="V783" s="65"/>
      <c r="W783" s="66"/>
      <c r="X783" s="65"/>
      <c r="Y783" s="65"/>
      <c r="Z783" s="65"/>
    </row>
    <row r="784" spans="1:26" ht="14.25" customHeight="1">
      <c r="A784" s="65"/>
      <c r="B784" s="65"/>
      <c r="C784" s="65"/>
      <c r="D784" s="66"/>
      <c r="E784" s="66"/>
      <c r="F784" s="66"/>
      <c r="G784" s="66"/>
      <c r="H784" s="66"/>
      <c r="I784" s="65"/>
      <c r="J784" s="65"/>
      <c r="K784" s="65"/>
      <c r="L784" s="65"/>
      <c r="M784" s="65"/>
      <c r="N784" s="65"/>
      <c r="O784" s="65"/>
      <c r="P784" s="65"/>
      <c r="Q784" s="66"/>
      <c r="R784" s="66"/>
      <c r="S784" s="66"/>
      <c r="T784" s="66"/>
      <c r="U784" s="65"/>
      <c r="V784" s="65"/>
      <c r="W784" s="66"/>
      <c r="X784" s="65"/>
      <c r="Y784" s="65"/>
      <c r="Z784" s="65"/>
    </row>
    <row r="785" spans="1:26" ht="14.25" customHeight="1">
      <c r="A785" s="65"/>
      <c r="B785" s="65"/>
      <c r="C785" s="65"/>
      <c r="D785" s="66"/>
      <c r="E785" s="66"/>
      <c r="F785" s="66"/>
      <c r="G785" s="66"/>
      <c r="H785" s="66"/>
      <c r="I785" s="65"/>
      <c r="J785" s="65"/>
      <c r="K785" s="65"/>
      <c r="L785" s="65"/>
      <c r="M785" s="65"/>
      <c r="N785" s="65"/>
      <c r="O785" s="65"/>
      <c r="P785" s="65"/>
      <c r="Q785" s="66"/>
      <c r="R785" s="66"/>
      <c r="S785" s="66"/>
      <c r="T785" s="66"/>
      <c r="U785" s="65"/>
      <c r="V785" s="65"/>
      <c r="W785" s="66"/>
      <c r="X785" s="65"/>
      <c r="Y785" s="65"/>
      <c r="Z785" s="65"/>
    </row>
    <row r="786" spans="1:26" ht="14.25" customHeight="1">
      <c r="A786" s="65"/>
      <c r="B786" s="65"/>
      <c r="C786" s="65"/>
      <c r="D786" s="66"/>
      <c r="E786" s="66"/>
      <c r="F786" s="66"/>
      <c r="G786" s="66"/>
      <c r="H786" s="66"/>
      <c r="I786" s="65"/>
      <c r="J786" s="65"/>
      <c r="K786" s="65"/>
      <c r="L786" s="65"/>
      <c r="M786" s="65"/>
      <c r="N786" s="65"/>
      <c r="O786" s="65"/>
      <c r="P786" s="65"/>
      <c r="Q786" s="66"/>
      <c r="R786" s="66"/>
      <c r="S786" s="66"/>
      <c r="T786" s="66"/>
      <c r="U786" s="65"/>
      <c r="V786" s="65"/>
      <c r="W786" s="66"/>
      <c r="X786" s="65"/>
      <c r="Y786" s="65"/>
      <c r="Z786" s="65"/>
    </row>
    <row r="787" spans="1:26" ht="14.25" customHeight="1">
      <c r="A787" s="65"/>
      <c r="B787" s="65"/>
      <c r="C787" s="65"/>
      <c r="D787" s="66"/>
      <c r="E787" s="66"/>
      <c r="F787" s="66"/>
      <c r="G787" s="66"/>
      <c r="H787" s="66"/>
      <c r="I787" s="65"/>
      <c r="J787" s="65"/>
      <c r="K787" s="65"/>
      <c r="L787" s="65"/>
      <c r="M787" s="65"/>
      <c r="N787" s="65"/>
      <c r="O787" s="65"/>
      <c r="P787" s="65"/>
      <c r="Q787" s="66"/>
      <c r="R787" s="66"/>
      <c r="S787" s="66"/>
      <c r="T787" s="66"/>
      <c r="U787" s="65"/>
      <c r="V787" s="65"/>
      <c r="W787" s="66"/>
      <c r="X787" s="65"/>
      <c r="Y787" s="65"/>
      <c r="Z787" s="65"/>
    </row>
    <row r="788" spans="1:26" ht="14.25" customHeight="1">
      <c r="A788" s="65"/>
      <c r="B788" s="65"/>
      <c r="C788" s="65"/>
      <c r="D788" s="66"/>
      <c r="E788" s="66"/>
      <c r="F788" s="66"/>
      <c r="G788" s="66"/>
      <c r="H788" s="66"/>
      <c r="I788" s="65"/>
      <c r="J788" s="65"/>
      <c r="K788" s="65"/>
      <c r="L788" s="65"/>
      <c r="M788" s="65"/>
      <c r="N788" s="65"/>
      <c r="O788" s="65"/>
      <c r="P788" s="65"/>
      <c r="Q788" s="66"/>
      <c r="R788" s="66"/>
      <c r="S788" s="66"/>
      <c r="T788" s="66"/>
      <c r="U788" s="65"/>
      <c r="V788" s="65"/>
      <c r="W788" s="66"/>
      <c r="X788" s="65"/>
      <c r="Y788" s="65"/>
      <c r="Z788" s="65"/>
    </row>
    <row r="789" spans="1:26" ht="14.25" customHeight="1">
      <c r="A789" s="65"/>
      <c r="B789" s="65"/>
      <c r="C789" s="65"/>
      <c r="D789" s="66"/>
      <c r="E789" s="66"/>
      <c r="F789" s="66"/>
      <c r="G789" s="66"/>
      <c r="H789" s="66"/>
      <c r="I789" s="65"/>
      <c r="J789" s="65"/>
      <c r="K789" s="65"/>
      <c r="L789" s="65"/>
      <c r="M789" s="65"/>
      <c r="N789" s="65"/>
      <c r="O789" s="65"/>
      <c r="P789" s="65"/>
      <c r="Q789" s="66"/>
      <c r="R789" s="66"/>
      <c r="S789" s="66"/>
      <c r="T789" s="66"/>
      <c r="U789" s="65"/>
      <c r="V789" s="65"/>
      <c r="W789" s="66"/>
      <c r="X789" s="65"/>
      <c r="Y789" s="65"/>
      <c r="Z789" s="65"/>
    </row>
    <row r="790" spans="1:26" ht="14.25" customHeight="1">
      <c r="A790" s="65"/>
      <c r="B790" s="65"/>
      <c r="C790" s="65"/>
      <c r="D790" s="66"/>
      <c r="E790" s="66"/>
      <c r="F790" s="66"/>
      <c r="G790" s="66"/>
      <c r="H790" s="66"/>
      <c r="I790" s="65"/>
      <c r="J790" s="65"/>
      <c r="K790" s="65"/>
      <c r="L790" s="65"/>
      <c r="M790" s="65"/>
      <c r="N790" s="65"/>
      <c r="O790" s="65"/>
      <c r="P790" s="65"/>
      <c r="Q790" s="66"/>
      <c r="R790" s="66"/>
      <c r="S790" s="66"/>
      <c r="T790" s="66"/>
      <c r="U790" s="65"/>
      <c r="V790" s="65"/>
      <c r="W790" s="66"/>
      <c r="X790" s="65"/>
      <c r="Y790" s="65"/>
      <c r="Z790" s="65"/>
    </row>
    <row r="791" spans="1:26" ht="14.25" customHeight="1">
      <c r="A791" s="65"/>
      <c r="B791" s="65"/>
      <c r="C791" s="65"/>
      <c r="D791" s="66"/>
      <c r="E791" s="66"/>
      <c r="F791" s="66"/>
      <c r="G791" s="66"/>
      <c r="H791" s="66"/>
      <c r="I791" s="65"/>
      <c r="J791" s="65"/>
      <c r="K791" s="65"/>
      <c r="L791" s="65"/>
      <c r="M791" s="65"/>
      <c r="N791" s="65"/>
      <c r="O791" s="65"/>
      <c r="P791" s="65"/>
      <c r="Q791" s="66"/>
      <c r="R791" s="66"/>
      <c r="S791" s="66"/>
      <c r="T791" s="66"/>
      <c r="U791" s="65"/>
      <c r="V791" s="65"/>
      <c r="W791" s="66"/>
      <c r="X791" s="65"/>
      <c r="Y791" s="65"/>
      <c r="Z791" s="65"/>
    </row>
    <row r="792" spans="1:26" ht="14.25" customHeight="1">
      <c r="A792" s="65"/>
      <c r="B792" s="65"/>
      <c r="C792" s="65"/>
      <c r="D792" s="66"/>
      <c r="E792" s="66"/>
      <c r="F792" s="66"/>
      <c r="G792" s="66"/>
      <c r="H792" s="66"/>
      <c r="I792" s="65"/>
      <c r="J792" s="65"/>
      <c r="K792" s="65"/>
      <c r="L792" s="65"/>
      <c r="M792" s="65"/>
      <c r="N792" s="65"/>
      <c r="O792" s="65"/>
      <c r="P792" s="65"/>
      <c r="Q792" s="66"/>
      <c r="R792" s="66"/>
      <c r="S792" s="66"/>
      <c r="T792" s="66"/>
      <c r="U792" s="65"/>
      <c r="V792" s="65"/>
      <c r="W792" s="66"/>
      <c r="X792" s="65"/>
      <c r="Y792" s="65"/>
      <c r="Z792" s="65"/>
    </row>
    <row r="793" spans="1:26" ht="14.25" customHeight="1">
      <c r="A793" s="65"/>
      <c r="B793" s="65"/>
      <c r="C793" s="65"/>
      <c r="D793" s="66"/>
      <c r="E793" s="66"/>
      <c r="F793" s="66"/>
      <c r="G793" s="66"/>
      <c r="H793" s="66"/>
      <c r="I793" s="65"/>
      <c r="J793" s="65"/>
      <c r="K793" s="65"/>
      <c r="L793" s="65"/>
      <c r="M793" s="65"/>
      <c r="N793" s="65"/>
      <c r="O793" s="65"/>
      <c r="P793" s="65"/>
      <c r="Q793" s="66"/>
      <c r="R793" s="66"/>
      <c r="S793" s="66"/>
      <c r="T793" s="66"/>
      <c r="U793" s="65"/>
      <c r="V793" s="65"/>
      <c r="W793" s="66"/>
      <c r="X793" s="65"/>
      <c r="Y793" s="65"/>
      <c r="Z793" s="65"/>
    </row>
    <row r="794" spans="1:26" ht="14.25" customHeight="1">
      <c r="A794" s="65"/>
      <c r="B794" s="65"/>
      <c r="C794" s="65"/>
      <c r="D794" s="66"/>
      <c r="E794" s="66"/>
      <c r="F794" s="66"/>
      <c r="G794" s="66"/>
      <c r="H794" s="66"/>
      <c r="I794" s="65"/>
      <c r="J794" s="65"/>
      <c r="K794" s="65"/>
      <c r="L794" s="65"/>
      <c r="M794" s="65"/>
      <c r="N794" s="65"/>
      <c r="O794" s="65"/>
      <c r="P794" s="65"/>
      <c r="Q794" s="66"/>
      <c r="R794" s="66"/>
      <c r="S794" s="66"/>
      <c r="T794" s="66"/>
      <c r="U794" s="65"/>
      <c r="V794" s="65"/>
      <c r="W794" s="66"/>
      <c r="X794" s="65"/>
      <c r="Y794" s="65"/>
      <c r="Z794" s="65"/>
    </row>
    <row r="795" spans="1:26" ht="14.25" customHeight="1">
      <c r="A795" s="65"/>
      <c r="B795" s="65"/>
      <c r="C795" s="65"/>
      <c r="D795" s="66"/>
      <c r="E795" s="66"/>
      <c r="F795" s="66"/>
      <c r="G795" s="66"/>
      <c r="H795" s="66"/>
      <c r="I795" s="65"/>
      <c r="J795" s="65"/>
      <c r="K795" s="65"/>
      <c r="L795" s="65"/>
      <c r="M795" s="65"/>
      <c r="N795" s="65"/>
      <c r="O795" s="65"/>
      <c r="P795" s="65"/>
      <c r="Q795" s="66"/>
      <c r="R795" s="66"/>
      <c r="S795" s="66"/>
      <c r="T795" s="66"/>
      <c r="U795" s="65"/>
      <c r="V795" s="65"/>
      <c r="W795" s="66"/>
      <c r="X795" s="65"/>
      <c r="Y795" s="65"/>
      <c r="Z795" s="65"/>
    </row>
    <row r="796" spans="1:26" ht="14.25" customHeight="1">
      <c r="A796" s="65"/>
      <c r="B796" s="65"/>
      <c r="C796" s="65"/>
      <c r="D796" s="66"/>
      <c r="E796" s="66"/>
      <c r="F796" s="66"/>
      <c r="G796" s="66"/>
      <c r="H796" s="66"/>
      <c r="I796" s="65"/>
      <c r="J796" s="65"/>
      <c r="K796" s="65"/>
      <c r="L796" s="65"/>
      <c r="M796" s="65"/>
      <c r="N796" s="65"/>
      <c r="O796" s="65"/>
      <c r="P796" s="65"/>
      <c r="Q796" s="66"/>
      <c r="R796" s="66"/>
      <c r="S796" s="66"/>
      <c r="T796" s="66"/>
      <c r="U796" s="65"/>
      <c r="V796" s="65"/>
      <c r="W796" s="66"/>
      <c r="X796" s="65"/>
      <c r="Y796" s="65"/>
      <c r="Z796" s="65"/>
    </row>
    <row r="797" spans="1:26" ht="14.25" customHeight="1">
      <c r="A797" s="65"/>
      <c r="B797" s="65"/>
      <c r="C797" s="65"/>
      <c r="D797" s="66"/>
      <c r="E797" s="66"/>
      <c r="F797" s="66"/>
      <c r="G797" s="66"/>
      <c r="H797" s="66"/>
      <c r="I797" s="65"/>
      <c r="J797" s="65"/>
      <c r="K797" s="65"/>
      <c r="L797" s="65"/>
      <c r="M797" s="65"/>
      <c r="N797" s="65"/>
      <c r="O797" s="65"/>
      <c r="P797" s="65"/>
      <c r="Q797" s="66"/>
      <c r="R797" s="66"/>
      <c r="S797" s="66"/>
      <c r="T797" s="66"/>
      <c r="U797" s="65"/>
      <c r="V797" s="65"/>
      <c r="W797" s="66"/>
      <c r="X797" s="65"/>
      <c r="Y797" s="65"/>
      <c r="Z797" s="65"/>
    </row>
    <row r="798" spans="1:26" ht="14.25" customHeight="1">
      <c r="A798" s="65"/>
      <c r="B798" s="65"/>
      <c r="C798" s="65"/>
      <c r="D798" s="66"/>
      <c r="E798" s="66"/>
      <c r="F798" s="66"/>
      <c r="G798" s="66"/>
      <c r="H798" s="66"/>
      <c r="I798" s="65"/>
      <c r="J798" s="65"/>
      <c r="K798" s="65"/>
      <c r="L798" s="65"/>
      <c r="M798" s="65"/>
      <c r="N798" s="65"/>
      <c r="O798" s="65"/>
      <c r="P798" s="65"/>
      <c r="Q798" s="66"/>
      <c r="R798" s="66"/>
      <c r="S798" s="66"/>
      <c r="T798" s="66"/>
      <c r="U798" s="65"/>
      <c r="V798" s="65"/>
      <c r="W798" s="66"/>
      <c r="X798" s="65"/>
      <c r="Y798" s="65"/>
      <c r="Z798" s="65"/>
    </row>
    <row r="799" spans="1:26" ht="14.25" customHeight="1">
      <c r="A799" s="65"/>
      <c r="B799" s="65"/>
      <c r="C799" s="65"/>
      <c r="D799" s="66"/>
      <c r="E799" s="66"/>
      <c r="F799" s="66"/>
      <c r="G799" s="66"/>
      <c r="H799" s="66"/>
      <c r="I799" s="65"/>
      <c r="J799" s="65"/>
      <c r="K799" s="65"/>
      <c r="L799" s="65"/>
      <c r="M799" s="65"/>
      <c r="N799" s="65"/>
      <c r="O799" s="65"/>
      <c r="P799" s="65"/>
      <c r="Q799" s="66"/>
      <c r="R799" s="66"/>
      <c r="S799" s="66"/>
      <c r="T799" s="66"/>
      <c r="U799" s="65"/>
      <c r="V799" s="65"/>
      <c r="W799" s="66"/>
      <c r="X799" s="65"/>
      <c r="Y799" s="65"/>
      <c r="Z799" s="65"/>
    </row>
    <row r="800" spans="1:26" ht="14.25" customHeight="1">
      <c r="A800" s="65"/>
      <c r="B800" s="65"/>
      <c r="C800" s="65"/>
      <c r="D800" s="66"/>
      <c r="E800" s="66"/>
      <c r="F800" s="66"/>
      <c r="G800" s="66"/>
      <c r="H800" s="66"/>
      <c r="I800" s="65"/>
      <c r="J800" s="65"/>
      <c r="K800" s="65"/>
      <c r="L800" s="65"/>
      <c r="M800" s="65"/>
      <c r="N800" s="65"/>
      <c r="O800" s="65"/>
      <c r="P800" s="65"/>
      <c r="Q800" s="66"/>
      <c r="R800" s="66"/>
      <c r="S800" s="66"/>
      <c r="T800" s="66"/>
      <c r="U800" s="65"/>
      <c r="V800" s="65"/>
      <c r="W800" s="66"/>
      <c r="X800" s="65"/>
      <c r="Y800" s="65"/>
      <c r="Z800" s="65"/>
    </row>
    <row r="801" spans="1:26" ht="14.25" customHeight="1">
      <c r="A801" s="65"/>
      <c r="B801" s="65"/>
      <c r="C801" s="65"/>
      <c r="D801" s="66"/>
      <c r="E801" s="66"/>
      <c r="F801" s="66"/>
      <c r="G801" s="66"/>
      <c r="H801" s="66"/>
      <c r="I801" s="65"/>
      <c r="J801" s="65"/>
      <c r="K801" s="65"/>
      <c r="L801" s="65"/>
      <c r="M801" s="65"/>
      <c r="N801" s="65"/>
      <c r="O801" s="65"/>
      <c r="P801" s="65"/>
      <c r="Q801" s="66"/>
      <c r="R801" s="66"/>
      <c r="S801" s="66"/>
      <c r="T801" s="66"/>
      <c r="U801" s="65"/>
      <c r="V801" s="65"/>
      <c r="W801" s="66"/>
      <c r="X801" s="65"/>
      <c r="Y801" s="65"/>
      <c r="Z801" s="65"/>
    </row>
    <row r="802" spans="1:26" ht="14.25" customHeight="1">
      <c r="A802" s="65"/>
      <c r="B802" s="65"/>
      <c r="C802" s="65"/>
      <c r="D802" s="66"/>
      <c r="E802" s="66"/>
      <c r="F802" s="66"/>
      <c r="G802" s="66"/>
      <c r="H802" s="66"/>
      <c r="I802" s="65"/>
      <c r="J802" s="65"/>
      <c r="K802" s="65"/>
      <c r="L802" s="65"/>
      <c r="M802" s="65"/>
      <c r="N802" s="65"/>
      <c r="O802" s="65"/>
      <c r="P802" s="65"/>
      <c r="Q802" s="66"/>
      <c r="R802" s="66"/>
      <c r="S802" s="66"/>
      <c r="T802" s="66"/>
      <c r="U802" s="65"/>
      <c r="V802" s="65"/>
      <c r="W802" s="66"/>
      <c r="X802" s="65"/>
      <c r="Y802" s="65"/>
      <c r="Z802" s="65"/>
    </row>
    <row r="803" spans="1:26" ht="14.25" customHeight="1">
      <c r="A803" s="65"/>
      <c r="B803" s="65"/>
      <c r="C803" s="65"/>
      <c r="D803" s="66"/>
      <c r="E803" s="66"/>
      <c r="F803" s="66"/>
      <c r="G803" s="66"/>
      <c r="H803" s="66"/>
      <c r="I803" s="65"/>
      <c r="J803" s="65"/>
      <c r="K803" s="65"/>
      <c r="L803" s="65"/>
      <c r="M803" s="65"/>
      <c r="N803" s="65"/>
      <c r="O803" s="65"/>
      <c r="P803" s="65"/>
      <c r="Q803" s="66"/>
      <c r="R803" s="66"/>
      <c r="S803" s="66"/>
      <c r="T803" s="66"/>
      <c r="U803" s="65"/>
      <c r="V803" s="65"/>
      <c r="W803" s="66"/>
      <c r="X803" s="65"/>
      <c r="Y803" s="65"/>
      <c r="Z803" s="65"/>
    </row>
    <row r="804" spans="1:26" ht="14.25" customHeight="1">
      <c r="A804" s="65"/>
      <c r="B804" s="65"/>
      <c r="C804" s="65"/>
      <c r="D804" s="66"/>
      <c r="E804" s="66"/>
      <c r="F804" s="66"/>
      <c r="G804" s="66"/>
      <c r="H804" s="66"/>
      <c r="I804" s="65"/>
      <c r="J804" s="65"/>
      <c r="K804" s="65"/>
      <c r="L804" s="65"/>
      <c r="M804" s="65"/>
      <c r="N804" s="65"/>
      <c r="O804" s="65"/>
      <c r="P804" s="65"/>
      <c r="Q804" s="66"/>
      <c r="R804" s="66"/>
      <c r="S804" s="66"/>
      <c r="T804" s="66"/>
      <c r="U804" s="65"/>
      <c r="V804" s="65"/>
      <c r="W804" s="66"/>
      <c r="X804" s="65"/>
      <c r="Y804" s="65"/>
      <c r="Z804" s="65"/>
    </row>
    <row r="805" spans="1:26" ht="14.25" customHeight="1">
      <c r="A805" s="65"/>
      <c r="B805" s="65"/>
      <c r="C805" s="65"/>
      <c r="D805" s="66"/>
      <c r="E805" s="66"/>
      <c r="F805" s="66"/>
      <c r="G805" s="66"/>
      <c r="H805" s="66"/>
      <c r="I805" s="65"/>
      <c r="J805" s="65"/>
      <c r="K805" s="65"/>
      <c r="L805" s="65"/>
      <c r="M805" s="65"/>
      <c r="N805" s="65"/>
      <c r="O805" s="65"/>
      <c r="P805" s="65"/>
      <c r="Q805" s="66"/>
      <c r="R805" s="66"/>
      <c r="S805" s="66"/>
      <c r="T805" s="66"/>
      <c r="U805" s="65"/>
      <c r="V805" s="65"/>
      <c r="W805" s="66"/>
      <c r="X805" s="65"/>
      <c r="Y805" s="65"/>
      <c r="Z805" s="65"/>
    </row>
    <row r="806" spans="1:26" ht="14.25" customHeight="1">
      <c r="A806" s="65"/>
      <c r="B806" s="65"/>
      <c r="C806" s="65"/>
      <c r="D806" s="66"/>
      <c r="E806" s="66"/>
      <c r="F806" s="66"/>
      <c r="G806" s="66"/>
      <c r="H806" s="66"/>
      <c r="I806" s="65"/>
      <c r="J806" s="65"/>
      <c r="K806" s="65"/>
      <c r="L806" s="65"/>
      <c r="M806" s="65"/>
      <c r="N806" s="65"/>
      <c r="O806" s="65"/>
      <c r="P806" s="65"/>
      <c r="Q806" s="66"/>
      <c r="R806" s="66"/>
      <c r="S806" s="66"/>
      <c r="T806" s="66"/>
      <c r="U806" s="65"/>
      <c r="V806" s="65"/>
      <c r="W806" s="66"/>
      <c r="X806" s="65"/>
      <c r="Y806" s="65"/>
      <c r="Z806" s="65"/>
    </row>
    <row r="807" spans="1:26" ht="14.25" customHeight="1">
      <c r="A807" s="65"/>
      <c r="B807" s="65"/>
      <c r="C807" s="65"/>
      <c r="D807" s="66"/>
      <c r="E807" s="66"/>
      <c r="F807" s="66"/>
      <c r="G807" s="66"/>
      <c r="H807" s="66"/>
      <c r="I807" s="65"/>
      <c r="J807" s="65"/>
      <c r="K807" s="65"/>
      <c r="L807" s="65"/>
      <c r="M807" s="65"/>
      <c r="N807" s="65"/>
      <c r="O807" s="65"/>
      <c r="P807" s="65"/>
      <c r="Q807" s="66"/>
      <c r="R807" s="66"/>
      <c r="S807" s="66"/>
      <c r="T807" s="66"/>
      <c r="U807" s="65"/>
      <c r="V807" s="65"/>
      <c r="W807" s="66"/>
      <c r="X807" s="65"/>
      <c r="Y807" s="65"/>
      <c r="Z807" s="65"/>
    </row>
    <row r="808" spans="1:26" ht="14.25" customHeight="1">
      <c r="A808" s="65"/>
      <c r="B808" s="65"/>
      <c r="C808" s="65"/>
      <c r="D808" s="66"/>
      <c r="E808" s="66"/>
      <c r="F808" s="66"/>
      <c r="G808" s="66"/>
      <c r="H808" s="66"/>
      <c r="I808" s="65"/>
      <c r="J808" s="65"/>
      <c r="K808" s="65"/>
      <c r="L808" s="65"/>
      <c r="M808" s="65"/>
      <c r="N808" s="65"/>
      <c r="O808" s="65"/>
      <c r="P808" s="65"/>
      <c r="Q808" s="66"/>
      <c r="R808" s="66"/>
      <c r="S808" s="66"/>
      <c r="T808" s="66"/>
      <c r="U808" s="65"/>
      <c r="V808" s="65"/>
      <c r="W808" s="66"/>
      <c r="X808" s="65"/>
      <c r="Y808" s="65"/>
      <c r="Z808" s="65"/>
    </row>
    <row r="809" spans="1:26" ht="14.25" customHeight="1">
      <c r="A809" s="65"/>
      <c r="B809" s="65"/>
      <c r="C809" s="65"/>
      <c r="D809" s="66"/>
      <c r="E809" s="66"/>
      <c r="F809" s="66"/>
      <c r="G809" s="66"/>
      <c r="H809" s="66"/>
      <c r="I809" s="65"/>
      <c r="J809" s="65"/>
      <c r="K809" s="65"/>
      <c r="L809" s="65"/>
      <c r="M809" s="65"/>
      <c r="N809" s="65"/>
      <c r="O809" s="65"/>
      <c r="P809" s="65"/>
      <c r="Q809" s="66"/>
      <c r="R809" s="66"/>
      <c r="S809" s="66"/>
      <c r="T809" s="66"/>
      <c r="U809" s="65"/>
      <c r="V809" s="65"/>
      <c r="W809" s="66"/>
      <c r="X809" s="65"/>
      <c r="Y809" s="65"/>
      <c r="Z809" s="65"/>
    </row>
    <row r="810" spans="1:26" ht="14.25" customHeight="1">
      <c r="A810" s="65"/>
      <c r="B810" s="65"/>
      <c r="C810" s="65"/>
      <c r="D810" s="66"/>
      <c r="E810" s="66"/>
      <c r="F810" s="66"/>
      <c r="G810" s="66"/>
      <c r="H810" s="66"/>
      <c r="I810" s="65"/>
      <c r="J810" s="65"/>
      <c r="K810" s="65"/>
      <c r="L810" s="65"/>
      <c r="M810" s="65"/>
      <c r="N810" s="65"/>
      <c r="O810" s="65"/>
      <c r="P810" s="65"/>
      <c r="Q810" s="66"/>
      <c r="R810" s="66"/>
      <c r="S810" s="66"/>
      <c r="T810" s="66"/>
      <c r="U810" s="65"/>
      <c r="V810" s="65"/>
      <c r="W810" s="66"/>
      <c r="X810" s="65"/>
      <c r="Y810" s="65"/>
      <c r="Z810" s="65"/>
    </row>
    <row r="811" spans="1:26" ht="14.25" customHeight="1">
      <c r="A811" s="65"/>
      <c r="B811" s="65"/>
      <c r="C811" s="65"/>
      <c r="D811" s="66"/>
      <c r="E811" s="66"/>
      <c r="F811" s="66"/>
      <c r="G811" s="66"/>
      <c r="H811" s="66"/>
      <c r="I811" s="65"/>
      <c r="J811" s="65"/>
      <c r="K811" s="65"/>
      <c r="L811" s="65"/>
      <c r="M811" s="65"/>
      <c r="N811" s="65"/>
      <c r="O811" s="65"/>
      <c r="P811" s="65"/>
      <c r="Q811" s="66"/>
      <c r="R811" s="66"/>
      <c r="S811" s="66"/>
      <c r="T811" s="66"/>
      <c r="U811" s="65"/>
      <c r="V811" s="65"/>
      <c r="W811" s="66"/>
      <c r="X811" s="65"/>
      <c r="Y811" s="65"/>
      <c r="Z811" s="65"/>
    </row>
    <row r="812" spans="1:26" ht="14.25" customHeight="1">
      <c r="A812" s="65"/>
      <c r="B812" s="65"/>
      <c r="C812" s="65"/>
      <c r="D812" s="66"/>
      <c r="E812" s="66"/>
      <c r="F812" s="66"/>
      <c r="G812" s="66"/>
      <c r="H812" s="66"/>
      <c r="I812" s="65"/>
      <c r="J812" s="65"/>
      <c r="K812" s="65"/>
      <c r="L812" s="65"/>
      <c r="M812" s="65"/>
      <c r="N812" s="65"/>
      <c r="O812" s="65"/>
      <c r="P812" s="65"/>
      <c r="Q812" s="66"/>
      <c r="R812" s="66"/>
      <c r="S812" s="66"/>
      <c r="T812" s="66"/>
      <c r="U812" s="65"/>
      <c r="V812" s="65"/>
      <c r="W812" s="66"/>
      <c r="X812" s="65"/>
      <c r="Y812" s="65"/>
      <c r="Z812" s="65"/>
    </row>
    <row r="813" spans="1:26" ht="14.25" customHeight="1">
      <c r="A813" s="65"/>
      <c r="B813" s="65"/>
      <c r="C813" s="65"/>
      <c r="D813" s="66"/>
      <c r="E813" s="66"/>
      <c r="F813" s="66"/>
      <c r="G813" s="66"/>
      <c r="H813" s="66"/>
      <c r="I813" s="65"/>
      <c r="J813" s="65"/>
      <c r="K813" s="65"/>
      <c r="L813" s="65"/>
      <c r="M813" s="65"/>
      <c r="N813" s="65"/>
      <c r="O813" s="65"/>
      <c r="P813" s="65"/>
      <c r="Q813" s="66"/>
      <c r="R813" s="66"/>
      <c r="S813" s="66"/>
      <c r="T813" s="66"/>
      <c r="U813" s="65"/>
      <c r="V813" s="65"/>
      <c r="W813" s="66"/>
      <c r="X813" s="65"/>
      <c r="Y813" s="65"/>
      <c r="Z813" s="65"/>
    </row>
    <row r="814" spans="1:26" ht="14.25" customHeight="1">
      <c r="A814" s="65"/>
      <c r="B814" s="65"/>
      <c r="C814" s="65"/>
      <c r="D814" s="66"/>
      <c r="E814" s="66"/>
      <c r="F814" s="66"/>
      <c r="G814" s="66"/>
      <c r="H814" s="66"/>
      <c r="I814" s="65"/>
      <c r="J814" s="65"/>
      <c r="K814" s="65"/>
      <c r="L814" s="65"/>
      <c r="M814" s="65"/>
      <c r="N814" s="65"/>
      <c r="O814" s="65"/>
      <c r="P814" s="65"/>
      <c r="Q814" s="66"/>
      <c r="R814" s="66"/>
      <c r="S814" s="66"/>
      <c r="T814" s="66"/>
      <c r="U814" s="65"/>
      <c r="V814" s="65"/>
      <c r="W814" s="66"/>
      <c r="X814" s="65"/>
      <c r="Y814" s="65"/>
      <c r="Z814" s="65"/>
    </row>
    <row r="815" spans="1:26" ht="14.25" customHeight="1">
      <c r="A815" s="65"/>
      <c r="B815" s="65"/>
      <c r="C815" s="65"/>
      <c r="D815" s="66"/>
      <c r="E815" s="66"/>
      <c r="F815" s="66"/>
      <c r="G815" s="66"/>
      <c r="H815" s="66"/>
      <c r="I815" s="65"/>
      <c r="J815" s="65"/>
      <c r="K815" s="65"/>
      <c r="L815" s="65"/>
      <c r="M815" s="65"/>
      <c r="N815" s="65"/>
      <c r="O815" s="65"/>
      <c r="P815" s="65"/>
      <c r="Q815" s="66"/>
      <c r="R815" s="66"/>
      <c r="S815" s="66"/>
      <c r="T815" s="66"/>
      <c r="U815" s="65"/>
      <c r="V815" s="65"/>
      <c r="W815" s="66"/>
      <c r="X815" s="65"/>
      <c r="Y815" s="65"/>
      <c r="Z815" s="65"/>
    </row>
    <row r="816" spans="1:26" ht="14.25" customHeight="1">
      <c r="A816" s="65"/>
      <c r="B816" s="65"/>
      <c r="C816" s="65"/>
      <c r="D816" s="66"/>
      <c r="E816" s="66"/>
      <c r="F816" s="66"/>
      <c r="G816" s="66"/>
      <c r="H816" s="66"/>
      <c r="I816" s="65"/>
      <c r="J816" s="65"/>
      <c r="K816" s="65"/>
      <c r="L816" s="65"/>
      <c r="M816" s="65"/>
      <c r="N816" s="65"/>
      <c r="O816" s="65"/>
      <c r="P816" s="65"/>
      <c r="Q816" s="66"/>
      <c r="R816" s="66"/>
      <c r="S816" s="66"/>
      <c r="T816" s="66"/>
      <c r="U816" s="65"/>
      <c r="V816" s="65"/>
      <c r="W816" s="66"/>
      <c r="X816" s="65"/>
      <c r="Y816" s="65"/>
      <c r="Z816" s="65"/>
    </row>
    <row r="817" spans="1:26" ht="14.25" customHeight="1">
      <c r="A817" s="65"/>
      <c r="B817" s="65"/>
      <c r="C817" s="65"/>
      <c r="D817" s="66"/>
      <c r="E817" s="66"/>
      <c r="F817" s="66"/>
      <c r="G817" s="66"/>
      <c r="H817" s="66"/>
      <c r="I817" s="65"/>
      <c r="J817" s="65"/>
      <c r="K817" s="65"/>
      <c r="L817" s="65"/>
      <c r="M817" s="65"/>
      <c r="N817" s="65"/>
      <c r="O817" s="65"/>
      <c r="P817" s="65"/>
      <c r="Q817" s="66"/>
      <c r="R817" s="66"/>
      <c r="S817" s="66"/>
      <c r="T817" s="66"/>
      <c r="U817" s="65"/>
      <c r="V817" s="65"/>
      <c r="W817" s="66"/>
      <c r="X817" s="65"/>
      <c r="Y817" s="65"/>
      <c r="Z817" s="65"/>
    </row>
    <row r="818" spans="1:26" ht="14.25" customHeight="1">
      <c r="A818" s="65"/>
      <c r="B818" s="65"/>
      <c r="C818" s="65"/>
      <c r="D818" s="66"/>
      <c r="E818" s="66"/>
      <c r="F818" s="66"/>
      <c r="G818" s="66"/>
      <c r="H818" s="66"/>
      <c r="I818" s="65"/>
      <c r="J818" s="65"/>
      <c r="K818" s="65"/>
      <c r="L818" s="65"/>
      <c r="M818" s="65"/>
      <c r="N818" s="65"/>
      <c r="O818" s="65"/>
      <c r="P818" s="65"/>
      <c r="Q818" s="66"/>
      <c r="R818" s="66"/>
      <c r="S818" s="66"/>
      <c r="T818" s="66"/>
      <c r="U818" s="65"/>
      <c r="V818" s="65"/>
      <c r="W818" s="66"/>
      <c r="X818" s="65"/>
      <c r="Y818" s="65"/>
      <c r="Z818" s="65"/>
    </row>
    <row r="819" spans="1:26" ht="14.25" customHeight="1">
      <c r="A819" s="65"/>
      <c r="B819" s="65"/>
      <c r="C819" s="65"/>
      <c r="D819" s="66"/>
      <c r="E819" s="66"/>
      <c r="F819" s="66"/>
      <c r="G819" s="66"/>
      <c r="H819" s="66"/>
      <c r="I819" s="65"/>
      <c r="J819" s="65"/>
      <c r="K819" s="65"/>
      <c r="L819" s="65"/>
      <c r="M819" s="65"/>
      <c r="N819" s="65"/>
      <c r="O819" s="65"/>
      <c r="P819" s="65"/>
      <c r="Q819" s="66"/>
      <c r="R819" s="66"/>
      <c r="S819" s="66"/>
      <c r="T819" s="66"/>
      <c r="U819" s="65"/>
      <c r="V819" s="65"/>
      <c r="W819" s="66"/>
      <c r="X819" s="65"/>
      <c r="Y819" s="65"/>
      <c r="Z819" s="65"/>
    </row>
    <row r="820" spans="1:26" ht="14.25" customHeight="1">
      <c r="A820" s="65"/>
      <c r="B820" s="65"/>
      <c r="C820" s="65"/>
      <c r="D820" s="66"/>
      <c r="E820" s="66"/>
      <c r="F820" s="66"/>
      <c r="G820" s="66"/>
      <c r="H820" s="66"/>
      <c r="I820" s="65"/>
      <c r="J820" s="65"/>
      <c r="K820" s="65"/>
      <c r="L820" s="65"/>
      <c r="M820" s="65"/>
      <c r="N820" s="65"/>
      <c r="O820" s="65"/>
      <c r="P820" s="65"/>
      <c r="Q820" s="66"/>
      <c r="R820" s="66"/>
      <c r="S820" s="66"/>
      <c r="T820" s="66"/>
      <c r="U820" s="65"/>
      <c r="V820" s="65"/>
      <c r="W820" s="66"/>
      <c r="X820" s="65"/>
      <c r="Y820" s="65"/>
      <c r="Z820" s="65"/>
    </row>
    <row r="821" spans="1:26" ht="14.25" customHeight="1">
      <c r="A821" s="65"/>
      <c r="B821" s="65"/>
      <c r="C821" s="65"/>
      <c r="D821" s="66"/>
      <c r="E821" s="66"/>
      <c r="F821" s="66"/>
      <c r="G821" s="66"/>
      <c r="H821" s="66"/>
      <c r="I821" s="65"/>
      <c r="J821" s="65"/>
      <c r="K821" s="65"/>
      <c r="L821" s="65"/>
      <c r="M821" s="65"/>
      <c r="N821" s="65"/>
      <c r="O821" s="65"/>
      <c r="P821" s="65"/>
      <c r="Q821" s="66"/>
      <c r="R821" s="66"/>
      <c r="S821" s="66"/>
      <c r="T821" s="66"/>
      <c r="U821" s="65"/>
      <c r="V821" s="65"/>
      <c r="W821" s="66"/>
      <c r="X821" s="65"/>
      <c r="Y821" s="65"/>
      <c r="Z821" s="65"/>
    </row>
    <row r="822" spans="1:26" ht="14.25" customHeight="1">
      <c r="A822" s="65"/>
      <c r="B822" s="65"/>
      <c r="C822" s="65"/>
      <c r="D822" s="66"/>
      <c r="E822" s="66"/>
      <c r="F822" s="66"/>
      <c r="G822" s="66"/>
      <c r="H822" s="66"/>
      <c r="I822" s="65"/>
      <c r="J822" s="65"/>
      <c r="K822" s="65"/>
      <c r="L822" s="65"/>
      <c r="M822" s="65"/>
      <c r="N822" s="65"/>
      <c r="O822" s="65"/>
      <c r="P822" s="65"/>
      <c r="Q822" s="66"/>
      <c r="R822" s="66"/>
      <c r="S822" s="66"/>
      <c r="T822" s="66"/>
      <c r="U822" s="65"/>
      <c r="V822" s="65"/>
      <c r="W822" s="66"/>
      <c r="X822" s="65"/>
      <c r="Y822" s="65"/>
      <c r="Z822" s="65"/>
    </row>
    <row r="823" spans="1:26" ht="14.25" customHeight="1">
      <c r="A823" s="65"/>
      <c r="B823" s="65"/>
      <c r="C823" s="65"/>
      <c r="D823" s="66"/>
      <c r="E823" s="66"/>
      <c r="F823" s="66"/>
      <c r="G823" s="66"/>
      <c r="H823" s="66"/>
      <c r="I823" s="65"/>
      <c r="J823" s="65"/>
      <c r="K823" s="65"/>
      <c r="L823" s="65"/>
      <c r="M823" s="65"/>
      <c r="N823" s="65"/>
      <c r="O823" s="65"/>
      <c r="P823" s="65"/>
      <c r="Q823" s="66"/>
      <c r="R823" s="66"/>
      <c r="S823" s="66"/>
      <c r="T823" s="66"/>
      <c r="U823" s="65"/>
      <c r="V823" s="65"/>
      <c r="W823" s="66"/>
      <c r="X823" s="65"/>
      <c r="Y823" s="65"/>
      <c r="Z823" s="65"/>
    </row>
    <row r="824" spans="1:26" ht="14.25" customHeight="1">
      <c r="A824" s="65"/>
      <c r="B824" s="65"/>
      <c r="C824" s="65"/>
      <c r="D824" s="66"/>
      <c r="E824" s="66"/>
      <c r="F824" s="66"/>
      <c r="G824" s="66"/>
      <c r="H824" s="66"/>
      <c r="I824" s="65"/>
      <c r="J824" s="65"/>
      <c r="K824" s="65"/>
      <c r="L824" s="65"/>
      <c r="M824" s="65"/>
      <c r="N824" s="65"/>
      <c r="O824" s="65"/>
      <c r="P824" s="65"/>
      <c r="Q824" s="66"/>
      <c r="R824" s="66"/>
      <c r="S824" s="66"/>
      <c r="T824" s="66"/>
      <c r="U824" s="65"/>
      <c r="V824" s="65"/>
      <c r="W824" s="66"/>
      <c r="X824" s="65"/>
      <c r="Y824" s="65"/>
      <c r="Z824" s="65"/>
    </row>
    <row r="825" spans="1:26" ht="14.25" customHeight="1">
      <c r="A825" s="65"/>
      <c r="B825" s="65"/>
      <c r="C825" s="65"/>
      <c r="D825" s="66"/>
      <c r="E825" s="66"/>
      <c r="F825" s="66"/>
      <c r="G825" s="66"/>
      <c r="H825" s="66"/>
      <c r="I825" s="65"/>
      <c r="J825" s="65"/>
      <c r="K825" s="65"/>
      <c r="L825" s="65"/>
      <c r="M825" s="65"/>
      <c r="N825" s="65"/>
      <c r="O825" s="65"/>
      <c r="P825" s="65"/>
      <c r="Q825" s="66"/>
      <c r="R825" s="66"/>
      <c r="S825" s="66"/>
      <c r="T825" s="66"/>
      <c r="U825" s="65"/>
      <c r="V825" s="65"/>
      <c r="W825" s="66"/>
      <c r="X825" s="65"/>
      <c r="Y825" s="65"/>
      <c r="Z825" s="65"/>
    </row>
    <row r="826" spans="1:26" ht="14.25" customHeight="1">
      <c r="A826" s="65"/>
      <c r="B826" s="65"/>
      <c r="C826" s="65"/>
      <c r="D826" s="66"/>
      <c r="E826" s="66"/>
      <c r="F826" s="66"/>
      <c r="G826" s="66"/>
      <c r="H826" s="66"/>
      <c r="I826" s="65"/>
      <c r="J826" s="65"/>
      <c r="K826" s="65"/>
      <c r="L826" s="65"/>
      <c r="M826" s="65"/>
      <c r="N826" s="65"/>
      <c r="O826" s="65"/>
      <c r="P826" s="65"/>
      <c r="Q826" s="66"/>
      <c r="R826" s="66"/>
      <c r="S826" s="66"/>
      <c r="T826" s="66"/>
      <c r="U826" s="65"/>
      <c r="V826" s="65"/>
      <c r="W826" s="66"/>
      <c r="X826" s="65"/>
      <c r="Y826" s="65"/>
      <c r="Z826" s="65"/>
    </row>
    <row r="827" spans="1:26" ht="14.25" customHeight="1">
      <c r="A827" s="65"/>
      <c r="B827" s="65"/>
      <c r="C827" s="65"/>
      <c r="D827" s="66"/>
      <c r="E827" s="66"/>
      <c r="F827" s="66"/>
      <c r="G827" s="66"/>
      <c r="H827" s="66"/>
      <c r="I827" s="65"/>
      <c r="J827" s="65"/>
      <c r="K827" s="65"/>
      <c r="L827" s="65"/>
      <c r="M827" s="65"/>
      <c r="N827" s="65"/>
      <c r="O827" s="65"/>
      <c r="P827" s="65"/>
      <c r="Q827" s="66"/>
      <c r="R827" s="66"/>
      <c r="S827" s="66"/>
      <c r="T827" s="66"/>
      <c r="U827" s="65"/>
      <c r="V827" s="65"/>
      <c r="W827" s="66"/>
      <c r="X827" s="65"/>
      <c r="Y827" s="65"/>
      <c r="Z827" s="65"/>
    </row>
    <row r="828" spans="1:26" ht="14.25" customHeight="1">
      <c r="A828" s="65"/>
      <c r="B828" s="65"/>
      <c r="C828" s="65"/>
      <c r="D828" s="66"/>
      <c r="E828" s="66"/>
      <c r="F828" s="66"/>
      <c r="G828" s="66"/>
      <c r="H828" s="66"/>
      <c r="I828" s="65"/>
      <c r="J828" s="65"/>
      <c r="K828" s="65"/>
      <c r="L828" s="65"/>
      <c r="M828" s="65"/>
      <c r="N828" s="65"/>
      <c r="O828" s="65"/>
      <c r="P828" s="65"/>
      <c r="Q828" s="66"/>
      <c r="R828" s="66"/>
      <c r="S828" s="66"/>
      <c r="T828" s="66"/>
      <c r="U828" s="65"/>
      <c r="V828" s="65"/>
      <c r="W828" s="66"/>
      <c r="X828" s="65"/>
      <c r="Y828" s="65"/>
      <c r="Z828" s="65"/>
    </row>
    <row r="829" spans="1:26" ht="14.25" customHeight="1">
      <c r="A829" s="65"/>
      <c r="B829" s="65"/>
      <c r="C829" s="65"/>
      <c r="D829" s="66"/>
      <c r="E829" s="66"/>
      <c r="F829" s="66"/>
      <c r="G829" s="66"/>
      <c r="H829" s="66"/>
      <c r="I829" s="65"/>
      <c r="J829" s="65"/>
      <c r="K829" s="65"/>
      <c r="L829" s="65"/>
      <c r="M829" s="65"/>
      <c r="N829" s="65"/>
      <c r="O829" s="65"/>
      <c r="P829" s="65"/>
      <c r="Q829" s="66"/>
      <c r="R829" s="66"/>
      <c r="S829" s="66"/>
      <c r="T829" s="66"/>
      <c r="U829" s="65"/>
      <c r="V829" s="65"/>
      <c r="W829" s="66"/>
      <c r="X829" s="65"/>
      <c r="Y829" s="65"/>
      <c r="Z829" s="65"/>
    </row>
    <row r="830" spans="1:26" ht="14.25" customHeight="1">
      <c r="A830" s="65"/>
      <c r="B830" s="65"/>
      <c r="C830" s="65"/>
      <c r="D830" s="66"/>
      <c r="E830" s="66"/>
      <c r="F830" s="66"/>
      <c r="G830" s="66"/>
      <c r="H830" s="66"/>
      <c r="I830" s="65"/>
      <c r="J830" s="65"/>
      <c r="K830" s="65"/>
      <c r="L830" s="65"/>
      <c r="M830" s="65"/>
      <c r="N830" s="65"/>
      <c r="O830" s="65"/>
      <c r="P830" s="65"/>
      <c r="Q830" s="66"/>
      <c r="R830" s="66"/>
      <c r="S830" s="66"/>
      <c r="T830" s="66"/>
      <c r="U830" s="65"/>
      <c r="V830" s="65"/>
      <c r="W830" s="66"/>
      <c r="X830" s="65"/>
      <c r="Y830" s="65"/>
      <c r="Z830" s="65"/>
    </row>
    <row r="831" spans="1:26" ht="14.25" customHeight="1">
      <c r="A831" s="65"/>
      <c r="B831" s="65"/>
      <c r="C831" s="65"/>
      <c r="D831" s="66"/>
      <c r="E831" s="66"/>
      <c r="F831" s="66"/>
      <c r="G831" s="66"/>
      <c r="H831" s="66"/>
      <c r="I831" s="65"/>
      <c r="J831" s="65"/>
      <c r="K831" s="65"/>
      <c r="L831" s="65"/>
      <c r="M831" s="65"/>
      <c r="N831" s="65"/>
      <c r="O831" s="65"/>
      <c r="P831" s="65"/>
      <c r="Q831" s="66"/>
      <c r="R831" s="66"/>
      <c r="S831" s="66"/>
      <c r="T831" s="66"/>
      <c r="U831" s="65"/>
      <c r="V831" s="65"/>
      <c r="W831" s="66"/>
      <c r="X831" s="65"/>
      <c r="Y831" s="65"/>
      <c r="Z831" s="65"/>
    </row>
    <row r="832" spans="1:26" ht="14.25" customHeight="1">
      <c r="A832" s="65"/>
      <c r="B832" s="65"/>
      <c r="C832" s="65"/>
      <c r="D832" s="66"/>
      <c r="E832" s="66"/>
      <c r="F832" s="66"/>
      <c r="G832" s="66"/>
      <c r="H832" s="66"/>
      <c r="I832" s="65"/>
      <c r="J832" s="65"/>
      <c r="K832" s="65"/>
      <c r="L832" s="65"/>
      <c r="M832" s="65"/>
      <c r="N832" s="65"/>
      <c r="O832" s="65"/>
      <c r="P832" s="65"/>
      <c r="Q832" s="66"/>
      <c r="R832" s="66"/>
      <c r="S832" s="66"/>
      <c r="T832" s="66"/>
      <c r="U832" s="65"/>
      <c r="V832" s="65"/>
      <c r="W832" s="66"/>
      <c r="X832" s="65"/>
      <c r="Y832" s="65"/>
      <c r="Z832" s="65"/>
    </row>
    <row r="833" spans="1:26" ht="14.25" customHeight="1">
      <c r="A833" s="65"/>
      <c r="B833" s="65"/>
      <c r="C833" s="65"/>
      <c r="D833" s="66"/>
      <c r="E833" s="66"/>
      <c r="F833" s="66"/>
      <c r="G833" s="66"/>
      <c r="H833" s="66"/>
      <c r="I833" s="65"/>
      <c r="J833" s="65"/>
      <c r="K833" s="65"/>
      <c r="L833" s="65"/>
      <c r="M833" s="65"/>
      <c r="N833" s="65"/>
      <c r="O833" s="65"/>
      <c r="P833" s="65"/>
      <c r="Q833" s="66"/>
      <c r="R833" s="66"/>
      <c r="S833" s="66"/>
      <c r="T833" s="66"/>
      <c r="U833" s="65"/>
      <c r="V833" s="65"/>
      <c r="W833" s="66"/>
      <c r="X833" s="65"/>
      <c r="Y833" s="65"/>
      <c r="Z833" s="65"/>
    </row>
    <row r="834" spans="1:26" ht="14.25" customHeight="1">
      <c r="A834" s="65"/>
      <c r="B834" s="65"/>
      <c r="C834" s="65"/>
      <c r="D834" s="66"/>
      <c r="E834" s="66"/>
      <c r="F834" s="66"/>
      <c r="G834" s="66"/>
      <c r="H834" s="66"/>
      <c r="I834" s="65"/>
      <c r="J834" s="65"/>
      <c r="K834" s="65"/>
      <c r="L834" s="65"/>
      <c r="M834" s="65"/>
      <c r="N834" s="65"/>
      <c r="O834" s="65"/>
      <c r="P834" s="65"/>
      <c r="Q834" s="66"/>
      <c r="R834" s="66"/>
      <c r="S834" s="66"/>
      <c r="T834" s="66"/>
      <c r="U834" s="65"/>
      <c r="V834" s="65"/>
      <c r="W834" s="66"/>
      <c r="X834" s="65"/>
      <c r="Y834" s="65"/>
      <c r="Z834" s="65"/>
    </row>
    <row r="835" spans="1:26" ht="14.25" customHeight="1">
      <c r="A835" s="65"/>
      <c r="B835" s="65"/>
      <c r="C835" s="65"/>
      <c r="D835" s="66"/>
      <c r="E835" s="66"/>
      <c r="F835" s="66"/>
      <c r="G835" s="66"/>
      <c r="H835" s="66"/>
      <c r="I835" s="65"/>
      <c r="J835" s="65"/>
      <c r="K835" s="65"/>
      <c r="L835" s="65"/>
      <c r="M835" s="65"/>
      <c r="N835" s="65"/>
      <c r="O835" s="65"/>
      <c r="P835" s="65"/>
      <c r="Q835" s="66"/>
      <c r="R835" s="66"/>
      <c r="S835" s="66"/>
      <c r="T835" s="66"/>
      <c r="U835" s="65"/>
      <c r="V835" s="65"/>
      <c r="W835" s="66"/>
      <c r="X835" s="65"/>
      <c r="Y835" s="65"/>
      <c r="Z835" s="65"/>
    </row>
    <row r="836" spans="1:26" ht="14.25" customHeight="1">
      <c r="A836" s="65"/>
      <c r="B836" s="65"/>
      <c r="C836" s="65"/>
      <c r="D836" s="66"/>
      <c r="E836" s="66"/>
      <c r="F836" s="66"/>
      <c r="G836" s="66"/>
      <c r="H836" s="66"/>
      <c r="I836" s="65"/>
      <c r="J836" s="65"/>
      <c r="K836" s="65"/>
      <c r="L836" s="65"/>
      <c r="M836" s="65"/>
      <c r="N836" s="65"/>
      <c r="O836" s="65"/>
      <c r="P836" s="65"/>
      <c r="Q836" s="66"/>
      <c r="R836" s="66"/>
      <c r="S836" s="66"/>
      <c r="T836" s="66"/>
      <c r="U836" s="65"/>
      <c r="V836" s="65"/>
      <c r="W836" s="66"/>
      <c r="X836" s="65"/>
      <c r="Y836" s="65"/>
      <c r="Z836" s="65"/>
    </row>
    <row r="837" spans="1:26" ht="14.25" customHeight="1">
      <c r="A837" s="65"/>
      <c r="B837" s="65"/>
      <c r="C837" s="65"/>
      <c r="D837" s="66"/>
      <c r="E837" s="66"/>
      <c r="F837" s="66"/>
      <c r="G837" s="66"/>
      <c r="H837" s="66"/>
      <c r="I837" s="65"/>
      <c r="J837" s="65"/>
      <c r="K837" s="65"/>
      <c r="L837" s="65"/>
      <c r="M837" s="65"/>
      <c r="N837" s="65"/>
      <c r="O837" s="65"/>
      <c r="P837" s="65"/>
      <c r="Q837" s="66"/>
      <c r="R837" s="66"/>
      <c r="S837" s="66"/>
      <c r="T837" s="66"/>
      <c r="U837" s="65"/>
      <c r="V837" s="65"/>
      <c r="W837" s="66"/>
      <c r="X837" s="65"/>
      <c r="Y837" s="65"/>
      <c r="Z837" s="65"/>
    </row>
    <row r="838" spans="1:26" ht="14.25" customHeight="1">
      <c r="A838" s="65"/>
      <c r="B838" s="65"/>
      <c r="C838" s="65"/>
      <c r="D838" s="66"/>
      <c r="E838" s="66"/>
      <c r="F838" s="66"/>
      <c r="G838" s="66"/>
      <c r="H838" s="66"/>
      <c r="I838" s="65"/>
      <c r="J838" s="65"/>
      <c r="K838" s="65"/>
      <c r="L838" s="65"/>
      <c r="M838" s="65"/>
      <c r="N838" s="65"/>
      <c r="O838" s="65"/>
      <c r="P838" s="65"/>
      <c r="Q838" s="66"/>
      <c r="R838" s="66"/>
      <c r="S838" s="66"/>
      <c r="T838" s="66"/>
      <c r="U838" s="65"/>
      <c r="V838" s="65"/>
      <c r="W838" s="66"/>
      <c r="X838" s="65"/>
      <c r="Y838" s="65"/>
      <c r="Z838" s="65"/>
    </row>
    <row r="839" spans="1:26" ht="14.25" customHeight="1">
      <c r="A839" s="65"/>
      <c r="B839" s="65"/>
      <c r="C839" s="65"/>
      <c r="D839" s="66"/>
      <c r="E839" s="66"/>
      <c r="F839" s="66"/>
      <c r="G839" s="66"/>
      <c r="H839" s="66"/>
      <c r="I839" s="65"/>
      <c r="J839" s="65"/>
      <c r="K839" s="65"/>
      <c r="L839" s="65"/>
      <c r="M839" s="65"/>
      <c r="N839" s="65"/>
      <c r="O839" s="65"/>
      <c r="P839" s="65"/>
      <c r="Q839" s="66"/>
      <c r="R839" s="66"/>
      <c r="S839" s="66"/>
      <c r="T839" s="66"/>
      <c r="U839" s="65"/>
      <c r="V839" s="65"/>
      <c r="W839" s="66"/>
      <c r="X839" s="65"/>
      <c r="Y839" s="65"/>
      <c r="Z839" s="65"/>
    </row>
    <row r="840" spans="1:26" ht="14.25" customHeight="1">
      <c r="A840" s="65"/>
      <c r="B840" s="65"/>
      <c r="C840" s="65"/>
      <c r="D840" s="66"/>
      <c r="E840" s="66"/>
      <c r="F840" s="66"/>
      <c r="G840" s="66"/>
      <c r="H840" s="66"/>
      <c r="I840" s="65"/>
      <c r="J840" s="65"/>
      <c r="K840" s="65"/>
      <c r="L840" s="65"/>
      <c r="M840" s="65"/>
      <c r="N840" s="65"/>
      <c r="O840" s="65"/>
      <c r="P840" s="65"/>
      <c r="Q840" s="66"/>
      <c r="R840" s="66"/>
      <c r="S840" s="66"/>
      <c r="T840" s="66"/>
      <c r="U840" s="65"/>
      <c r="V840" s="65"/>
      <c r="W840" s="66"/>
      <c r="X840" s="65"/>
      <c r="Y840" s="65"/>
      <c r="Z840" s="65"/>
    </row>
    <row r="841" spans="1:26" ht="14.25" customHeight="1">
      <c r="A841" s="65"/>
      <c r="B841" s="65"/>
      <c r="C841" s="65"/>
      <c r="D841" s="66"/>
      <c r="E841" s="66"/>
      <c r="F841" s="66"/>
      <c r="G841" s="66"/>
      <c r="H841" s="66"/>
      <c r="I841" s="65"/>
      <c r="J841" s="65"/>
      <c r="K841" s="65"/>
      <c r="L841" s="65"/>
      <c r="M841" s="65"/>
      <c r="N841" s="65"/>
      <c r="O841" s="65"/>
      <c r="P841" s="65"/>
      <c r="Q841" s="66"/>
      <c r="R841" s="66"/>
      <c r="S841" s="66"/>
      <c r="T841" s="66"/>
      <c r="U841" s="65"/>
      <c r="V841" s="65"/>
      <c r="W841" s="66"/>
      <c r="X841" s="65"/>
      <c r="Y841" s="65"/>
      <c r="Z841" s="65"/>
    </row>
    <row r="842" spans="1:26" ht="14.25" customHeight="1">
      <c r="A842" s="65"/>
      <c r="B842" s="65"/>
      <c r="C842" s="65"/>
      <c r="D842" s="66"/>
      <c r="E842" s="66"/>
      <c r="F842" s="66"/>
      <c r="G842" s="66"/>
      <c r="H842" s="66"/>
      <c r="I842" s="65"/>
      <c r="J842" s="65"/>
      <c r="K842" s="65"/>
      <c r="L842" s="65"/>
      <c r="M842" s="65"/>
      <c r="N842" s="65"/>
      <c r="O842" s="65"/>
      <c r="P842" s="65"/>
      <c r="Q842" s="66"/>
      <c r="R842" s="66"/>
      <c r="S842" s="66"/>
      <c r="T842" s="66"/>
      <c r="U842" s="65"/>
      <c r="V842" s="65"/>
      <c r="W842" s="66"/>
      <c r="X842" s="65"/>
      <c r="Y842" s="65"/>
      <c r="Z842" s="65"/>
    </row>
    <row r="843" spans="1:26" ht="14.25" customHeight="1">
      <c r="A843" s="65"/>
      <c r="B843" s="65"/>
      <c r="C843" s="65"/>
      <c r="D843" s="66"/>
      <c r="E843" s="66"/>
      <c r="F843" s="66"/>
      <c r="G843" s="66"/>
      <c r="H843" s="66"/>
      <c r="I843" s="65"/>
      <c r="J843" s="65"/>
      <c r="K843" s="65"/>
      <c r="L843" s="65"/>
      <c r="M843" s="65"/>
      <c r="N843" s="65"/>
      <c r="O843" s="65"/>
      <c r="P843" s="65"/>
      <c r="Q843" s="66"/>
      <c r="R843" s="66"/>
      <c r="S843" s="66"/>
      <c r="T843" s="66"/>
      <c r="U843" s="65"/>
      <c r="V843" s="65"/>
      <c r="W843" s="66"/>
      <c r="X843" s="65"/>
      <c r="Y843" s="65"/>
      <c r="Z843" s="65"/>
    </row>
    <row r="844" spans="1:26" ht="14.25" customHeight="1">
      <c r="A844" s="65"/>
      <c r="B844" s="65"/>
      <c r="C844" s="65"/>
      <c r="D844" s="66"/>
      <c r="E844" s="66"/>
      <c r="F844" s="66"/>
      <c r="G844" s="66"/>
      <c r="H844" s="66"/>
      <c r="I844" s="65"/>
      <c r="J844" s="65"/>
      <c r="K844" s="65"/>
      <c r="L844" s="65"/>
      <c r="M844" s="65"/>
      <c r="N844" s="65"/>
      <c r="O844" s="65"/>
      <c r="P844" s="65"/>
      <c r="Q844" s="66"/>
      <c r="R844" s="66"/>
      <c r="S844" s="66"/>
      <c r="T844" s="66"/>
      <c r="U844" s="65"/>
      <c r="V844" s="65"/>
      <c r="W844" s="66"/>
      <c r="X844" s="65"/>
      <c r="Y844" s="65"/>
      <c r="Z844" s="65"/>
    </row>
    <row r="845" spans="1:26" ht="14.25" customHeight="1">
      <c r="A845" s="65"/>
      <c r="B845" s="65"/>
      <c r="C845" s="65"/>
      <c r="D845" s="66"/>
      <c r="E845" s="66"/>
      <c r="F845" s="66"/>
      <c r="G845" s="66"/>
      <c r="H845" s="66"/>
      <c r="I845" s="65"/>
      <c r="J845" s="65"/>
      <c r="K845" s="65"/>
      <c r="L845" s="65"/>
      <c r="M845" s="65"/>
      <c r="N845" s="65"/>
      <c r="O845" s="65"/>
      <c r="P845" s="65"/>
      <c r="Q845" s="66"/>
      <c r="R845" s="66"/>
      <c r="S845" s="66"/>
      <c r="T845" s="66"/>
      <c r="U845" s="65"/>
      <c r="V845" s="65"/>
      <c r="W845" s="66"/>
      <c r="X845" s="65"/>
      <c r="Y845" s="65"/>
      <c r="Z845" s="65"/>
    </row>
    <row r="846" spans="1:26" ht="14.25" customHeight="1">
      <c r="A846" s="65"/>
      <c r="B846" s="65"/>
      <c r="C846" s="65"/>
      <c r="D846" s="66"/>
      <c r="E846" s="66"/>
      <c r="F846" s="66"/>
      <c r="G846" s="66"/>
      <c r="H846" s="66"/>
      <c r="I846" s="65"/>
      <c r="J846" s="65"/>
      <c r="K846" s="65"/>
      <c r="L846" s="65"/>
      <c r="M846" s="65"/>
      <c r="N846" s="65"/>
      <c r="O846" s="65"/>
      <c r="P846" s="65"/>
      <c r="Q846" s="66"/>
      <c r="R846" s="66"/>
      <c r="S846" s="66"/>
      <c r="T846" s="66"/>
      <c r="U846" s="65"/>
      <c r="V846" s="65"/>
      <c r="W846" s="66"/>
      <c r="X846" s="65"/>
      <c r="Y846" s="65"/>
      <c r="Z846" s="65"/>
    </row>
    <row r="847" spans="1:26" ht="14.25" customHeight="1">
      <c r="A847" s="65"/>
      <c r="B847" s="65"/>
      <c r="C847" s="65"/>
      <c r="D847" s="66"/>
      <c r="E847" s="66"/>
      <c r="F847" s="66"/>
      <c r="G847" s="66"/>
      <c r="H847" s="66"/>
      <c r="I847" s="65"/>
      <c r="J847" s="65"/>
      <c r="K847" s="65"/>
      <c r="L847" s="65"/>
      <c r="M847" s="65"/>
      <c r="N847" s="65"/>
      <c r="O847" s="65"/>
      <c r="P847" s="65"/>
      <c r="Q847" s="66"/>
      <c r="R847" s="66"/>
      <c r="S847" s="66"/>
      <c r="T847" s="66"/>
      <c r="U847" s="65"/>
      <c r="V847" s="65"/>
      <c r="W847" s="66"/>
      <c r="X847" s="65"/>
      <c r="Y847" s="65"/>
      <c r="Z847" s="65"/>
    </row>
    <row r="848" spans="1:26" ht="14.25" customHeight="1">
      <c r="A848" s="65"/>
      <c r="B848" s="65"/>
      <c r="C848" s="65"/>
      <c r="D848" s="66"/>
      <c r="E848" s="66"/>
      <c r="F848" s="66"/>
      <c r="G848" s="66"/>
      <c r="H848" s="66"/>
      <c r="I848" s="65"/>
      <c r="J848" s="65"/>
      <c r="K848" s="65"/>
      <c r="L848" s="65"/>
      <c r="M848" s="65"/>
      <c r="N848" s="65"/>
      <c r="O848" s="65"/>
      <c r="P848" s="65"/>
      <c r="Q848" s="66"/>
      <c r="R848" s="66"/>
      <c r="S848" s="66"/>
      <c r="T848" s="66"/>
      <c r="U848" s="65"/>
      <c r="V848" s="65"/>
      <c r="W848" s="66"/>
      <c r="X848" s="65"/>
      <c r="Y848" s="65"/>
      <c r="Z848" s="65"/>
    </row>
    <row r="849" spans="1:26" ht="14.25" customHeight="1">
      <c r="A849" s="65"/>
      <c r="B849" s="65"/>
      <c r="C849" s="65"/>
      <c r="D849" s="66"/>
      <c r="E849" s="66"/>
      <c r="F849" s="66"/>
      <c r="G849" s="66"/>
      <c r="H849" s="66"/>
      <c r="I849" s="65"/>
      <c r="J849" s="65"/>
      <c r="K849" s="65"/>
      <c r="L849" s="65"/>
      <c r="M849" s="65"/>
      <c r="N849" s="65"/>
      <c r="O849" s="65"/>
      <c r="P849" s="65"/>
      <c r="Q849" s="66"/>
      <c r="R849" s="66"/>
      <c r="S849" s="66"/>
      <c r="T849" s="66"/>
      <c r="U849" s="65"/>
      <c r="V849" s="65"/>
      <c r="W849" s="66"/>
      <c r="X849" s="65"/>
      <c r="Y849" s="65"/>
      <c r="Z849" s="65"/>
    </row>
    <row r="850" spans="1:26" ht="14.25" customHeight="1">
      <c r="A850" s="65"/>
      <c r="B850" s="65"/>
      <c r="C850" s="65"/>
      <c r="D850" s="66"/>
      <c r="E850" s="66"/>
      <c r="F850" s="66"/>
      <c r="G850" s="66"/>
      <c r="H850" s="66"/>
      <c r="I850" s="65"/>
      <c r="J850" s="65"/>
      <c r="K850" s="65"/>
      <c r="L850" s="65"/>
      <c r="M850" s="65"/>
      <c r="N850" s="65"/>
      <c r="O850" s="65"/>
      <c r="P850" s="65"/>
      <c r="Q850" s="66"/>
      <c r="R850" s="66"/>
      <c r="S850" s="66"/>
      <c r="T850" s="66"/>
      <c r="U850" s="65"/>
      <c r="V850" s="65"/>
      <c r="W850" s="66"/>
      <c r="X850" s="65"/>
      <c r="Y850" s="65"/>
      <c r="Z850" s="65"/>
    </row>
    <row r="851" spans="1:26" ht="14.25" customHeight="1">
      <c r="A851" s="65"/>
      <c r="B851" s="65"/>
      <c r="C851" s="65"/>
      <c r="D851" s="66"/>
      <c r="E851" s="66"/>
      <c r="F851" s="66"/>
      <c r="G851" s="66"/>
      <c r="H851" s="66"/>
      <c r="I851" s="65"/>
      <c r="J851" s="65"/>
      <c r="K851" s="65"/>
      <c r="L851" s="65"/>
      <c r="M851" s="65"/>
      <c r="N851" s="65"/>
      <c r="O851" s="65"/>
      <c r="P851" s="65"/>
      <c r="Q851" s="66"/>
      <c r="R851" s="66"/>
      <c r="S851" s="66"/>
      <c r="T851" s="66"/>
      <c r="U851" s="65"/>
      <c r="V851" s="65"/>
      <c r="W851" s="66"/>
      <c r="X851" s="65"/>
      <c r="Y851" s="65"/>
      <c r="Z851" s="65"/>
    </row>
    <row r="852" spans="1:26" ht="14.25" customHeight="1">
      <c r="A852" s="65"/>
      <c r="B852" s="65"/>
      <c r="C852" s="65"/>
      <c r="D852" s="66"/>
      <c r="E852" s="66"/>
      <c r="F852" s="66"/>
      <c r="G852" s="66"/>
      <c r="H852" s="66"/>
      <c r="I852" s="65"/>
      <c r="J852" s="65"/>
      <c r="K852" s="65"/>
      <c r="L852" s="65"/>
      <c r="M852" s="65"/>
      <c r="N852" s="65"/>
      <c r="O852" s="65"/>
      <c r="P852" s="65"/>
      <c r="Q852" s="66"/>
      <c r="R852" s="66"/>
      <c r="S852" s="66"/>
      <c r="T852" s="66"/>
      <c r="U852" s="65"/>
      <c r="V852" s="65"/>
      <c r="W852" s="66"/>
      <c r="X852" s="65"/>
      <c r="Y852" s="65"/>
      <c r="Z852" s="65"/>
    </row>
    <row r="853" spans="1:26" ht="14.25" customHeight="1">
      <c r="A853" s="65"/>
      <c r="B853" s="65"/>
      <c r="C853" s="65"/>
      <c r="D853" s="66"/>
      <c r="E853" s="66"/>
      <c r="F853" s="66"/>
      <c r="G853" s="66"/>
      <c r="H853" s="66"/>
      <c r="I853" s="65"/>
      <c r="J853" s="65"/>
      <c r="K853" s="65"/>
      <c r="L853" s="65"/>
      <c r="M853" s="65"/>
      <c r="N853" s="65"/>
      <c r="O853" s="65"/>
      <c r="P853" s="65"/>
      <c r="Q853" s="66"/>
      <c r="R853" s="66"/>
      <c r="S853" s="66"/>
      <c r="T853" s="66"/>
      <c r="U853" s="65"/>
      <c r="V853" s="65"/>
      <c r="W853" s="66"/>
      <c r="X853" s="65"/>
      <c r="Y853" s="65"/>
      <c r="Z853" s="65"/>
    </row>
    <row r="854" spans="1:26" ht="14.25" customHeight="1">
      <c r="A854" s="65"/>
      <c r="B854" s="65"/>
      <c r="C854" s="65"/>
      <c r="D854" s="66"/>
      <c r="E854" s="66"/>
      <c r="F854" s="66"/>
      <c r="G854" s="66"/>
      <c r="H854" s="66"/>
      <c r="I854" s="65"/>
      <c r="J854" s="65"/>
      <c r="K854" s="65"/>
      <c r="L854" s="65"/>
      <c r="M854" s="65"/>
      <c r="N854" s="65"/>
      <c r="O854" s="65"/>
      <c r="P854" s="65"/>
      <c r="Q854" s="66"/>
      <c r="R854" s="66"/>
      <c r="S854" s="66"/>
      <c r="T854" s="66"/>
      <c r="U854" s="65"/>
      <c r="V854" s="65"/>
      <c r="W854" s="66"/>
      <c r="X854" s="65"/>
      <c r="Y854" s="65"/>
      <c r="Z854" s="65"/>
    </row>
    <row r="855" spans="1:26" ht="14.25" customHeight="1">
      <c r="A855" s="65"/>
      <c r="B855" s="65"/>
      <c r="C855" s="65"/>
      <c r="D855" s="66"/>
      <c r="E855" s="66"/>
      <c r="F855" s="66"/>
      <c r="G855" s="66"/>
      <c r="H855" s="66"/>
      <c r="I855" s="65"/>
      <c r="J855" s="65"/>
      <c r="K855" s="65"/>
      <c r="L855" s="65"/>
      <c r="M855" s="65"/>
      <c r="N855" s="65"/>
      <c r="O855" s="65"/>
      <c r="P855" s="65"/>
      <c r="Q855" s="66"/>
      <c r="R855" s="66"/>
      <c r="S855" s="66"/>
      <c r="T855" s="66"/>
      <c r="U855" s="65"/>
      <c r="V855" s="65"/>
      <c r="W855" s="66"/>
      <c r="X855" s="65"/>
      <c r="Y855" s="65"/>
      <c r="Z855" s="65"/>
    </row>
    <row r="856" spans="1:26" ht="14.25" customHeight="1">
      <c r="A856" s="65"/>
      <c r="B856" s="65"/>
      <c r="C856" s="65"/>
      <c r="D856" s="66"/>
      <c r="E856" s="66"/>
      <c r="F856" s="66"/>
      <c r="G856" s="66"/>
      <c r="H856" s="66"/>
      <c r="I856" s="65"/>
      <c r="J856" s="65"/>
      <c r="K856" s="65"/>
      <c r="L856" s="65"/>
      <c r="M856" s="65"/>
      <c r="N856" s="65"/>
      <c r="O856" s="65"/>
      <c r="P856" s="65"/>
      <c r="Q856" s="66"/>
      <c r="R856" s="66"/>
      <c r="S856" s="66"/>
      <c r="T856" s="66"/>
      <c r="U856" s="65"/>
      <c r="V856" s="65"/>
      <c r="W856" s="66"/>
      <c r="X856" s="65"/>
      <c r="Y856" s="65"/>
      <c r="Z856" s="65"/>
    </row>
    <row r="857" spans="1:26" ht="14.25" customHeight="1">
      <c r="A857" s="65"/>
      <c r="B857" s="65"/>
      <c r="C857" s="65"/>
      <c r="D857" s="66"/>
      <c r="E857" s="66"/>
      <c r="F857" s="66"/>
      <c r="G857" s="66"/>
      <c r="H857" s="66"/>
      <c r="I857" s="65"/>
      <c r="J857" s="65"/>
      <c r="K857" s="65"/>
      <c r="L857" s="65"/>
      <c r="M857" s="65"/>
      <c r="N857" s="65"/>
      <c r="O857" s="65"/>
      <c r="P857" s="65"/>
      <c r="Q857" s="66"/>
      <c r="R857" s="66"/>
      <c r="S857" s="66"/>
      <c r="T857" s="66"/>
      <c r="U857" s="65"/>
      <c r="V857" s="65"/>
      <c r="W857" s="66"/>
      <c r="X857" s="65"/>
      <c r="Y857" s="65"/>
      <c r="Z857" s="65"/>
    </row>
    <row r="858" spans="1:26" ht="14.25" customHeight="1">
      <c r="A858" s="65"/>
      <c r="B858" s="65"/>
      <c r="C858" s="65"/>
      <c r="D858" s="66"/>
      <c r="E858" s="66"/>
      <c r="F858" s="66"/>
      <c r="G858" s="66"/>
      <c r="H858" s="66"/>
      <c r="I858" s="65"/>
      <c r="J858" s="65"/>
      <c r="K858" s="65"/>
      <c r="L858" s="65"/>
      <c r="M858" s="65"/>
      <c r="N858" s="65"/>
      <c r="O858" s="65"/>
      <c r="P858" s="65"/>
      <c r="Q858" s="66"/>
      <c r="R858" s="66"/>
      <c r="S858" s="66"/>
      <c r="T858" s="66"/>
      <c r="U858" s="65"/>
      <c r="V858" s="65"/>
      <c r="W858" s="66"/>
      <c r="X858" s="65"/>
      <c r="Y858" s="65"/>
      <c r="Z858" s="65"/>
    </row>
    <row r="859" spans="1:26" ht="14.25" customHeight="1">
      <c r="A859" s="65"/>
      <c r="B859" s="65"/>
      <c r="C859" s="65"/>
      <c r="D859" s="66"/>
      <c r="E859" s="66"/>
      <c r="F859" s="66"/>
      <c r="G859" s="66"/>
      <c r="H859" s="66"/>
      <c r="I859" s="65"/>
      <c r="J859" s="65"/>
      <c r="K859" s="65"/>
      <c r="L859" s="65"/>
      <c r="M859" s="65"/>
      <c r="N859" s="65"/>
      <c r="O859" s="65"/>
      <c r="P859" s="65"/>
      <c r="Q859" s="66"/>
      <c r="R859" s="66"/>
      <c r="S859" s="66"/>
      <c r="T859" s="66"/>
      <c r="U859" s="65"/>
      <c r="V859" s="65"/>
      <c r="W859" s="66"/>
      <c r="X859" s="65"/>
      <c r="Y859" s="65"/>
      <c r="Z859" s="65"/>
    </row>
    <row r="860" spans="1:26" ht="14.25" customHeight="1">
      <c r="A860" s="65"/>
      <c r="B860" s="65"/>
      <c r="C860" s="65"/>
      <c r="D860" s="66"/>
      <c r="E860" s="66"/>
      <c r="F860" s="66"/>
      <c r="G860" s="66"/>
      <c r="H860" s="66"/>
      <c r="I860" s="65"/>
      <c r="J860" s="65"/>
      <c r="K860" s="65"/>
      <c r="L860" s="65"/>
      <c r="M860" s="65"/>
      <c r="N860" s="65"/>
      <c r="O860" s="65"/>
      <c r="P860" s="65"/>
      <c r="Q860" s="66"/>
      <c r="R860" s="66"/>
      <c r="S860" s="66"/>
      <c r="T860" s="66"/>
      <c r="U860" s="65"/>
      <c r="V860" s="65"/>
      <c r="W860" s="66"/>
      <c r="X860" s="65"/>
      <c r="Y860" s="65"/>
      <c r="Z860" s="65"/>
    </row>
    <row r="861" spans="1:26" ht="14.25" customHeight="1">
      <c r="A861" s="65"/>
      <c r="B861" s="65"/>
      <c r="C861" s="65"/>
      <c r="D861" s="66"/>
      <c r="E861" s="66"/>
      <c r="F861" s="66"/>
      <c r="G861" s="66"/>
      <c r="H861" s="66"/>
      <c r="I861" s="65"/>
      <c r="J861" s="65"/>
      <c r="K861" s="65"/>
      <c r="L861" s="65"/>
      <c r="M861" s="65"/>
      <c r="N861" s="65"/>
      <c r="O861" s="65"/>
      <c r="P861" s="65"/>
      <c r="Q861" s="66"/>
      <c r="R861" s="66"/>
      <c r="S861" s="66"/>
      <c r="T861" s="66"/>
      <c r="U861" s="65"/>
      <c r="V861" s="65"/>
      <c r="W861" s="66"/>
      <c r="X861" s="65"/>
      <c r="Y861" s="65"/>
      <c r="Z861" s="65"/>
    </row>
    <row r="862" spans="1:26" ht="14.25" customHeight="1">
      <c r="A862" s="65"/>
      <c r="B862" s="65"/>
      <c r="C862" s="65"/>
      <c r="D862" s="66"/>
      <c r="E862" s="66"/>
      <c r="F862" s="66"/>
      <c r="G862" s="66"/>
      <c r="H862" s="66"/>
      <c r="I862" s="65"/>
      <c r="J862" s="65"/>
      <c r="K862" s="65"/>
      <c r="L862" s="65"/>
      <c r="M862" s="65"/>
      <c r="N862" s="65"/>
      <c r="O862" s="65"/>
      <c r="P862" s="65"/>
      <c r="Q862" s="66"/>
      <c r="R862" s="66"/>
      <c r="S862" s="66"/>
      <c r="T862" s="66"/>
      <c r="U862" s="65"/>
      <c r="V862" s="65"/>
      <c r="W862" s="66"/>
      <c r="X862" s="65"/>
      <c r="Y862" s="65"/>
      <c r="Z862" s="65"/>
    </row>
    <row r="863" spans="1:26" ht="14.25" customHeight="1">
      <c r="A863" s="65"/>
      <c r="B863" s="65"/>
      <c r="C863" s="65"/>
      <c r="D863" s="66"/>
      <c r="E863" s="66"/>
      <c r="F863" s="66"/>
      <c r="G863" s="66"/>
      <c r="H863" s="66"/>
      <c r="I863" s="65"/>
      <c r="J863" s="65"/>
      <c r="K863" s="65"/>
      <c r="L863" s="65"/>
      <c r="M863" s="65"/>
      <c r="N863" s="65"/>
      <c r="O863" s="65"/>
      <c r="P863" s="65"/>
      <c r="Q863" s="66"/>
      <c r="R863" s="66"/>
      <c r="S863" s="66"/>
      <c r="T863" s="66"/>
      <c r="U863" s="65"/>
      <c r="V863" s="65"/>
      <c r="W863" s="66"/>
      <c r="X863" s="65"/>
      <c r="Y863" s="65"/>
      <c r="Z863" s="65"/>
    </row>
    <row r="864" spans="1:26" ht="14.25" customHeight="1">
      <c r="A864" s="65"/>
      <c r="B864" s="65"/>
      <c r="C864" s="65"/>
      <c r="D864" s="66"/>
      <c r="E864" s="66"/>
      <c r="F864" s="66"/>
      <c r="G864" s="66"/>
      <c r="H864" s="66"/>
      <c r="I864" s="65"/>
      <c r="J864" s="65"/>
      <c r="K864" s="65"/>
      <c r="L864" s="65"/>
      <c r="M864" s="65"/>
      <c r="N864" s="65"/>
      <c r="O864" s="65"/>
      <c r="P864" s="65"/>
      <c r="Q864" s="66"/>
      <c r="R864" s="66"/>
      <c r="S864" s="66"/>
      <c r="T864" s="66"/>
      <c r="U864" s="65"/>
      <c r="V864" s="65"/>
      <c r="W864" s="66"/>
      <c r="X864" s="65"/>
      <c r="Y864" s="65"/>
      <c r="Z864" s="65"/>
    </row>
    <row r="865" spans="1:26" ht="14.25" customHeight="1">
      <c r="A865" s="65"/>
      <c r="B865" s="65"/>
      <c r="C865" s="65"/>
      <c r="D865" s="66"/>
      <c r="E865" s="66"/>
      <c r="F865" s="66"/>
      <c r="G865" s="66"/>
      <c r="H865" s="66"/>
      <c r="I865" s="65"/>
      <c r="J865" s="65"/>
      <c r="K865" s="65"/>
      <c r="L865" s="65"/>
      <c r="M865" s="65"/>
      <c r="N865" s="65"/>
      <c r="O865" s="65"/>
      <c r="P865" s="65"/>
      <c r="Q865" s="66"/>
      <c r="R865" s="66"/>
      <c r="S865" s="66"/>
      <c r="T865" s="66"/>
      <c r="U865" s="65"/>
      <c r="V865" s="65"/>
      <c r="W865" s="66"/>
      <c r="X865" s="65"/>
      <c r="Y865" s="65"/>
      <c r="Z865" s="65"/>
    </row>
    <row r="866" spans="1:26" ht="14.25" customHeight="1">
      <c r="A866" s="65"/>
      <c r="B866" s="65"/>
      <c r="C866" s="65"/>
      <c r="D866" s="66"/>
      <c r="E866" s="66"/>
      <c r="F866" s="66"/>
      <c r="G866" s="66"/>
      <c r="H866" s="66"/>
      <c r="I866" s="65"/>
      <c r="J866" s="65"/>
      <c r="K866" s="65"/>
      <c r="L866" s="65"/>
      <c r="M866" s="65"/>
      <c r="N866" s="65"/>
      <c r="O866" s="65"/>
      <c r="P866" s="65"/>
      <c r="Q866" s="66"/>
      <c r="R866" s="66"/>
      <c r="S866" s="66"/>
      <c r="T866" s="66"/>
      <c r="U866" s="65"/>
      <c r="V866" s="65"/>
      <c r="W866" s="66"/>
      <c r="X866" s="65"/>
      <c r="Y866" s="65"/>
      <c r="Z866" s="65"/>
    </row>
    <row r="867" spans="1:26" ht="14.25" customHeight="1">
      <c r="A867" s="65"/>
      <c r="B867" s="65"/>
      <c r="C867" s="65"/>
      <c r="D867" s="66"/>
      <c r="E867" s="66"/>
      <c r="F867" s="66"/>
      <c r="G867" s="66"/>
      <c r="H867" s="66"/>
      <c r="I867" s="65"/>
      <c r="J867" s="65"/>
      <c r="K867" s="65"/>
      <c r="L867" s="65"/>
      <c r="M867" s="65"/>
      <c r="N867" s="65"/>
      <c r="O867" s="65"/>
      <c r="P867" s="65"/>
      <c r="Q867" s="66"/>
      <c r="R867" s="66"/>
      <c r="S867" s="66"/>
      <c r="T867" s="66"/>
      <c r="U867" s="65"/>
      <c r="V867" s="65"/>
      <c r="W867" s="66"/>
      <c r="X867" s="65"/>
      <c r="Y867" s="65"/>
      <c r="Z867" s="65"/>
    </row>
    <row r="868" spans="1:26" ht="14.25" customHeight="1">
      <c r="A868" s="65"/>
      <c r="B868" s="65"/>
      <c r="C868" s="65"/>
      <c r="D868" s="66"/>
      <c r="E868" s="66"/>
      <c r="F868" s="66"/>
      <c r="G868" s="66"/>
      <c r="H868" s="66"/>
      <c r="I868" s="65"/>
      <c r="J868" s="65"/>
      <c r="K868" s="65"/>
      <c r="L868" s="65"/>
      <c r="M868" s="65"/>
      <c r="N868" s="65"/>
      <c r="O868" s="65"/>
      <c r="P868" s="65"/>
      <c r="Q868" s="66"/>
      <c r="R868" s="66"/>
      <c r="S868" s="66"/>
      <c r="T868" s="66"/>
      <c r="U868" s="65"/>
      <c r="V868" s="65"/>
      <c r="W868" s="66"/>
      <c r="X868" s="65"/>
      <c r="Y868" s="65"/>
      <c r="Z868" s="65"/>
    </row>
    <row r="869" spans="1:26" ht="14.25" customHeight="1">
      <c r="A869" s="65"/>
      <c r="B869" s="65"/>
      <c r="C869" s="65"/>
      <c r="D869" s="66"/>
      <c r="E869" s="66"/>
      <c r="F869" s="66"/>
      <c r="G869" s="66"/>
      <c r="H869" s="66"/>
      <c r="I869" s="65"/>
      <c r="J869" s="65"/>
      <c r="K869" s="65"/>
      <c r="L869" s="65"/>
      <c r="M869" s="65"/>
      <c r="N869" s="65"/>
      <c r="O869" s="65"/>
      <c r="P869" s="65"/>
      <c r="Q869" s="66"/>
      <c r="R869" s="66"/>
      <c r="S869" s="66"/>
      <c r="T869" s="66"/>
      <c r="U869" s="65"/>
      <c r="V869" s="65"/>
      <c r="W869" s="66"/>
      <c r="X869" s="65"/>
      <c r="Y869" s="65"/>
      <c r="Z869" s="65"/>
    </row>
    <row r="870" spans="1:26" ht="14.25" customHeight="1">
      <c r="A870" s="65"/>
      <c r="B870" s="65"/>
      <c r="C870" s="65"/>
      <c r="D870" s="66"/>
      <c r="E870" s="66"/>
      <c r="F870" s="66"/>
      <c r="G870" s="66"/>
      <c r="H870" s="66"/>
      <c r="I870" s="65"/>
      <c r="J870" s="65"/>
      <c r="K870" s="65"/>
      <c r="L870" s="65"/>
      <c r="M870" s="65"/>
      <c r="N870" s="65"/>
      <c r="O870" s="65"/>
      <c r="P870" s="65"/>
      <c r="Q870" s="66"/>
      <c r="R870" s="66"/>
      <c r="S870" s="66"/>
      <c r="T870" s="66"/>
      <c r="U870" s="65"/>
      <c r="V870" s="65"/>
      <c r="W870" s="66"/>
      <c r="X870" s="65"/>
      <c r="Y870" s="65"/>
      <c r="Z870" s="65"/>
    </row>
    <row r="871" spans="1:26" ht="14.25" customHeight="1">
      <c r="A871" s="65"/>
      <c r="B871" s="65"/>
      <c r="C871" s="65"/>
      <c r="D871" s="66"/>
      <c r="E871" s="66"/>
      <c r="F871" s="66"/>
      <c r="G871" s="66"/>
      <c r="H871" s="66"/>
      <c r="I871" s="65"/>
      <c r="J871" s="65"/>
      <c r="K871" s="65"/>
      <c r="L871" s="65"/>
      <c r="M871" s="65"/>
      <c r="N871" s="65"/>
      <c r="O871" s="65"/>
      <c r="P871" s="65"/>
      <c r="Q871" s="66"/>
      <c r="R871" s="66"/>
      <c r="S871" s="66"/>
      <c r="T871" s="66"/>
      <c r="U871" s="65"/>
      <c r="V871" s="65"/>
      <c r="W871" s="66"/>
      <c r="X871" s="65"/>
      <c r="Y871" s="65"/>
      <c r="Z871" s="65"/>
    </row>
    <row r="872" spans="1:26" ht="14.25" customHeight="1">
      <c r="A872" s="65"/>
      <c r="B872" s="65"/>
      <c r="C872" s="65"/>
      <c r="D872" s="66"/>
      <c r="E872" s="66"/>
      <c r="F872" s="66"/>
      <c r="G872" s="66"/>
      <c r="H872" s="66"/>
      <c r="I872" s="65"/>
      <c r="J872" s="65"/>
      <c r="K872" s="65"/>
      <c r="L872" s="65"/>
      <c r="M872" s="65"/>
      <c r="N872" s="65"/>
      <c r="O872" s="65"/>
      <c r="P872" s="65"/>
      <c r="Q872" s="66"/>
      <c r="R872" s="66"/>
      <c r="S872" s="66"/>
      <c r="T872" s="66"/>
      <c r="U872" s="65"/>
      <c r="V872" s="65"/>
      <c r="W872" s="66"/>
      <c r="X872" s="65"/>
      <c r="Y872" s="65"/>
      <c r="Z872" s="65"/>
    </row>
    <row r="873" spans="1:26" ht="14.25" customHeight="1">
      <c r="A873" s="65"/>
      <c r="B873" s="65"/>
      <c r="C873" s="65"/>
      <c r="D873" s="66"/>
      <c r="E873" s="66"/>
      <c r="F873" s="66"/>
      <c r="G873" s="66"/>
      <c r="H873" s="66"/>
      <c r="I873" s="65"/>
      <c r="J873" s="65"/>
      <c r="K873" s="65"/>
      <c r="L873" s="65"/>
      <c r="M873" s="65"/>
      <c r="N873" s="65"/>
      <c r="O873" s="65"/>
      <c r="P873" s="65"/>
      <c r="Q873" s="66"/>
      <c r="R873" s="66"/>
      <c r="S873" s="66"/>
      <c r="T873" s="66"/>
      <c r="U873" s="65"/>
      <c r="V873" s="65"/>
      <c r="W873" s="66"/>
      <c r="X873" s="65"/>
      <c r="Y873" s="65"/>
      <c r="Z873" s="65"/>
    </row>
    <row r="874" spans="1:26" ht="14.25" customHeight="1">
      <c r="A874" s="65"/>
      <c r="B874" s="65"/>
      <c r="C874" s="65"/>
      <c r="D874" s="66"/>
      <c r="E874" s="66"/>
      <c r="F874" s="66"/>
      <c r="G874" s="66"/>
      <c r="H874" s="66"/>
      <c r="I874" s="65"/>
      <c r="J874" s="65"/>
      <c r="K874" s="65"/>
      <c r="L874" s="65"/>
      <c r="M874" s="65"/>
      <c r="N874" s="65"/>
      <c r="O874" s="65"/>
      <c r="P874" s="65"/>
      <c r="Q874" s="66"/>
      <c r="R874" s="66"/>
      <c r="S874" s="66"/>
      <c r="T874" s="66"/>
      <c r="U874" s="65"/>
      <c r="V874" s="65"/>
      <c r="W874" s="66"/>
      <c r="X874" s="65"/>
      <c r="Y874" s="65"/>
      <c r="Z874" s="65"/>
    </row>
    <row r="875" spans="1:26" ht="14.25" customHeight="1">
      <c r="A875" s="65"/>
      <c r="B875" s="65"/>
      <c r="C875" s="65"/>
      <c r="D875" s="66"/>
      <c r="E875" s="66"/>
      <c r="F875" s="66"/>
      <c r="G875" s="66"/>
      <c r="H875" s="66"/>
      <c r="I875" s="65"/>
      <c r="J875" s="65"/>
      <c r="K875" s="65"/>
      <c r="L875" s="65"/>
      <c r="M875" s="65"/>
      <c r="N875" s="65"/>
      <c r="O875" s="65"/>
      <c r="P875" s="65"/>
      <c r="Q875" s="66"/>
      <c r="R875" s="66"/>
      <c r="S875" s="66"/>
      <c r="T875" s="66"/>
      <c r="U875" s="65"/>
      <c r="V875" s="65"/>
      <c r="W875" s="66"/>
      <c r="X875" s="65"/>
      <c r="Y875" s="65"/>
      <c r="Z875" s="65"/>
    </row>
    <row r="876" spans="1:26" ht="14.25" customHeight="1">
      <c r="A876" s="65"/>
      <c r="B876" s="65"/>
      <c r="C876" s="65"/>
      <c r="D876" s="66"/>
      <c r="E876" s="66"/>
      <c r="F876" s="66"/>
      <c r="G876" s="66"/>
      <c r="H876" s="66"/>
      <c r="I876" s="65"/>
      <c r="J876" s="65"/>
      <c r="K876" s="65"/>
      <c r="L876" s="65"/>
      <c r="M876" s="65"/>
      <c r="N876" s="65"/>
      <c r="O876" s="65"/>
      <c r="P876" s="65"/>
      <c r="Q876" s="66"/>
      <c r="R876" s="66"/>
      <c r="S876" s="66"/>
      <c r="T876" s="66"/>
      <c r="U876" s="65"/>
      <c r="V876" s="65"/>
      <c r="W876" s="66"/>
      <c r="X876" s="65"/>
      <c r="Y876" s="65"/>
      <c r="Z876" s="65"/>
    </row>
    <row r="877" spans="1:26" ht="14.25" customHeight="1">
      <c r="A877" s="65"/>
      <c r="B877" s="65"/>
      <c r="C877" s="65"/>
      <c r="D877" s="66"/>
      <c r="E877" s="66"/>
      <c r="F877" s="66"/>
      <c r="G877" s="66"/>
      <c r="H877" s="66"/>
      <c r="I877" s="65"/>
      <c r="J877" s="65"/>
      <c r="K877" s="65"/>
      <c r="L877" s="65"/>
      <c r="M877" s="65"/>
      <c r="N877" s="65"/>
      <c r="O877" s="65"/>
      <c r="P877" s="65"/>
      <c r="Q877" s="66"/>
      <c r="R877" s="66"/>
      <c r="S877" s="66"/>
      <c r="T877" s="66"/>
      <c r="U877" s="65"/>
      <c r="V877" s="65"/>
      <c r="W877" s="66"/>
      <c r="X877" s="65"/>
      <c r="Y877" s="65"/>
      <c r="Z877" s="65"/>
    </row>
    <row r="878" spans="1:26" ht="14.25" customHeight="1">
      <c r="A878" s="65"/>
      <c r="B878" s="65"/>
      <c r="C878" s="65"/>
      <c r="D878" s="66"/>
      <c r="E878" s="66"/>
      <c r="F878" s="66"/>
      <c r="G878" s="66"/>
      <c r="H878" s="66"/>
      <c r="I878" s="65"/>
      <c r="J878" s="65"/>
      <c r="K878" s="65"/>
      <c r="L878" s="65"/>
      <c r="M878" s="65"/>
      <c r="N878" s="65"/>
      <c r="O878" s="65"/>
      <c r="P878" s="65"/>
      <c r="Q878" s="66"/>
      <c r="R878" s="66"/>
      <c r="S878" s="66"/>
      <c r="T878" s="66"/>
      <c r="U878" s="65"/>
      <c r="V878" s="65"/>
      <c r="W878" s="66"/>
      <c r="X878" s="65"/>
      <c r="Y878" s="65"/>
      <c r="Z878" s="65"/>
    </row>
    <row r="879" spans="1:26" ht="14.25" customHeight="1">
      <c r="A879" s="65"/>
      <c r="B879" s="65"/>
      <c r="C879" s="65"/>
      <c r="D879" s="66"/>
      <c r="E879" s="66"/>
      <c r="F879" s="66"/>
      <c r="G879" s="66"/>
      <c r="H879" s="66"/>
      <c r="I879" s="65"/>
      <c r="J879" s="65"/>
      <c r="K879" s="65"/>
      <c r="L879" s="65"/>
      <c r="M879" s="65"/>
      <c r="N879" s="65"/>
      <c r="O879" s="65"/>
      <c r="P879" s="65"/>
      <c r="Q879" s="66"/>
      <c r="R879" s="66"/>
      <c r="S879" s="66"/>
      <c r="T879" s="66"/>
      <c r="U879" s="65"/>
      <c r="V879" s="65"/>
      <c r="W879" s="66"/>
      <c r="X879" s="65"/>
      <c r="Y879" s="65"/>
      <c r="Z879" s="65"/>
    </row>
    <row r="880" spans="1:26" ht="14.25" customHeight="1">
      <c r="A880" s="65"/>
      <c r="B880" s="65"/>
      <c r="C880" s="65"/>
      <c r="D880" s="66"/>
      <c r="E880" s="66"/>
      <c r="F880" s="66"/>
      <c r="G880" s="66"/>
      <c r="H880" s="66"/>
      <c r="I880" s="65"/>
      <c r="J880" s="65"/>
      <c r="K880" s="65"/>
      <c r="L880" s="65"/>
      <c r="M880" s="65"/>
      <c r="N880" s="65"/>
      <c r="O880" s="65"/>
      <c r="P880" s="65"/>
      <c r="Q880" s="66"/>
      <c r="R880" s="66"/>
      <c r="S880" s="66"/>
      <c r="T880" s="66"/>
      <c r="U880" s="65"/>
      <c r="V880" s="65"/>
      <c r="W880" s="66"/>
      <c r="X880" s="65"/>
      <c r="Y880" s="65"/>
      <c r="Z880" s="65"/>
    </row>
    <row r="881" spans="1:26" ht="14.25" customHeight="1">
      <c r="A881" s="65"/>
      <c r="B881" s="65"/>
      <c r="C881" s="65"/>
      <c r="D881" s="66"/>
      <c r="E881" s="66"/>
      <c r="F881" s="66"/>
      <c r="G881" s="66"/>
      <c r="H881" s="66"/>
      <c r="I881" s="65"/>
      <c r="J881" s="65"/>
      <c r="K881" s="65"/>
      <c r="L881" s="65"/>
      <c r="M881" s="65"/>
      <c r="N881" s="65"/>
      <c r="O881" s="65"/>
      <c r="P881" s="65"/>
      <c r="Q881" s="66"/>
      <c r="R881" s="66"/>
      <c r="S881" s="66"/>
      <c r="T881" s="66"/>
      <c r="U881" s="65"/>
      <c r="V881" s="65"/>
      <c r="W881" s="66"/>
      <c r="X881" s="65"/>
      <c r="Y881" s="65"/>
      <c r="Z881" s="65"/>
    </row>
    <row r="882" spans="1:26" ht="14.25" customHeight="1">
      <c r="A882" s="65"/>
      <c r="B882" s="65"/>
      <c r="C882" s="65"/>
      <c r="D882" s="66"/>
      <c r="E882" s="66"/>
      <c r="F882" s="66"/>
      <c r="G882" s="66"/>
      <c r="H882" s="66"/>
      <c r="I882" s="65"/>
      <c r="J882" s="65"/>
      <c r="K882" s="65"/>
      <c r="L882" s="65"/>
      <c r="M882" s="65"/>
      <c r="N882" s="65"/>
      <c r="O882" s="65"/>
      <c r="P882" s="65"/>
      <c r="Q882" s="66"/>
      <c r="R882" s="66"/>
      <c r="S882" s="66"/>
      <c r="T882" s="66"/>
      <c r="U882" s="65"/>
      <c r="V882" s="65"/>
      <c r="W882" s="66"/>
      <c r="X882" s="65"/>
      <c r="Y882" s="65"/>
      <c r="Z882" s="65"/>
    </row>
    <row r="883" spans="1:26" ht="14.25" customHeight="1">
      <c r="A883" s="65"/>
      <c r="B883" s="65"/>
      <c r="C883" s="65"/>
      <c r="D883" s="66"/>
      <c r="E883" s="66"/>
      <c r="F883" s="66"/>
      <c r="G883" s="66"/>
      <c r="H883" s="66"/>
      <c r="I883" s="65"/>
      <c r="J883" s="65"/>
      <c r="K883" s="65"/>
      <c r="L883" s="65"/>
      <c r="M883" s="65"/>
      <c r="N883" s="65"/>
      <c r="O883" s="65"/>
      <c r="P883" s="65"/>
      <c r="Q883" s="66"/>
      <c r="R883" s="66"/>
      <c r="S883" s="66"/>
      <c r="T883" s="66"/>
      <c r="U883" s="65"/>
      <c r="V883" s="65"/>
      <c r="W883" s="66"/>
      <c r="X883" s="65"/>
      <c r="Y883" s="65"/>
      <c r="Z883" s="65"/>
    </row>
    <row r="884" spans="1:26" ht="14.25" customHeight="1">
      <c r="A884" s="65"/>
      <c r="B884" s="65"/>
      <c r="C884" s="65"/>
      <c r="D884" s="66"/>
      <c r="E884" s="66"/>
      <c r="F884" s="66"/>
      <c r="G884" s="66"/>
      <c r="H884" s="66"/>
      <c r="I884" s="65"/>
      <c r="J884" s="65"/>
      <c r="K884" s="65"/>
      <c r="L884" s="65"/>
      <c r="M884" s="65"/>
      <c r="N884" s="65"/>
      <c r="O884" s="65"/>
      <c r="P884" s="65"/>
      <c r="Q884" s="66"/>
      <c r="R884" s="66"/>
      <c r="S884" s="66"/>
      <c r="T884" s="66"/>
      <c r="U884" s="65"/>
      <c r="V884" s="65"/>
      <c r="W884" s="66"/>
      <c r="X884" s="65"/>
      <c r="Y884" s="65"/>
      <c r="Z884" s="65"/>
    </row>
    <row r="885" spans="1:26" ht="14.25" customHeight="1">
      <c r="A885" s="65"/>
      <c r="B885" s="65"/>
      <c r="C885" s="65"/>
      <c r="D885" s="66"/>
      <c r="E885" s="66"/>
      <c r="F885" s="66"/>
      <c r="G885" s="66"/>
      <c r="H885" s="66"/>
      <c r="I885" s="65"/>
      <c r="J885" s="65"/>
      <c r="K885" s="65"/>
      <c r="L885" s="65"/>
      <c r="M885" s="65"/>
      <c r="N885" s="65"/>
      <c r="O885" s="65"/>
      <c r="P885" s="65"/>
      <c r="Q885" s="66"/>
      <c r="R885" s="66"/>
      <c r="S885" s="66"/>
      <c r="T885" s="66"/>
      <c r="U885" s="65"/>
      <c r="V885" s="65"/>
      <c r="W885" s="66"/>
      <c r="X885" s="65"/>
      <c r="Y885" s="65"/>
      <c r="Z885" s="65"/>
    </row>
    <row r="886" spans="1:26" ht="14.25" customHeight="1">
      <c r="A886" s="65"/>
      <c r="B886" s="65"/>
      <c r="C886" s="65"/>
      <c r="D886" s="66"/>
      <c r="E886" s="66"/>
      <c r="F886" s="66"/>
      <c r="G886" s="66"/>
      <c r="H886" s="66"/>
      <c r="I886" s="65"/>
      <c r="J886" s="65"/>
      <c r="K886" s="65"/>
      <c r="L886" s="65"/>
      <c r="M886" s="65"/>
      <c r="N886" s="65"/>
      <c r="O886" s="65"/>
      <c r="P886" s="65"/>
      <c r="Q886" s="66"/>
      <c r="R886" s="66"/>
      <c r="S886" s="66"/>
      <c r="T886" s="66"/>
      <c r="U886" s="65"/>
      <c r="V886" s="65"/>
      <c r="W886" s="66"/>
      <c r="X886" s="65"/>
      <c r="Y886" s="65"/>
      <c r="Z886" s="65"/>
    </row>
    <row r="887" spans="1:26" ht="14.25" customHeight="1">
      <c r="A887" s="65"/>
      <c r="B887" s="65"/>
      <c r="C887" s="65"/>
      <c r="D887" s="66"/>
      <c r="E887" s="66"/>
      <c r="F887" s="66"/>
      <c r="G887" s="66"/>
      <c r="H887" s="66"/>
      <c r="I887" s="65"/>
      <c r="J887" s="65"/>
      <c r="K887" s="65"/>
      <c r="L887" s="65"/>
      <c r="M887" s="65"/>
      <c r="N887" s="65"/>
      <c r="O887" s="65"/>
      <c r="P887" s="65"/>
      <c r="Q887" s="66"/>
      <c r="R887" s="66"/>
      <c r="S887" s="66"/>
      <c r="T887" s="66"/>
      <c r="U887" s="65"/>
      <c r="V887" s="65"/>
      <c r="W887" s="66"/>
      <c r="X887" s="65"/>
      <c r="Y887" s="65"/>
      <c r="Z887" s="65"/>
    </row>
    <row r="888" spans="1:26" ht="14.25" customHeight="1">
      <c r="A888" s="65"/>
      <c r="B888" s="65"/>
      <c r="C888" s="65"/>
      <c r="D888" s="66"/>
      <c r="E888" s="66"/>
      <c r="F888" s="66"/>
      <c r="G888" s="66"/>
      <c r="H888" s="66"/>
      <c r="I888" s="65"/>
      <c r="J888" s="65"/>
      <c r="K888" s="65"/>
      <c r="L888" s="65"/>
      <c r="M888" s="65"/>
      <c r="N888" s="65"/>
      <c r="O888" s="65"/>
      <c r="P888" s="65"/>
      <c r="Q888" s="66"/>
      <c r="R888" s="66"/>
      <c r="S888" s="66"/>
      <c r="T888" s="66"/>
      <c r="U888" s="65"/>
      <c r="V888" s="65"/>
      <c r="W888" s="66"/>
      <c r="X888" s="65"/>
      <c r="Y888" s="65"/>
      <c r="Z888" s="65"/>
    </row>
    <row r="889" spans="1:26" ht="14.25" customHeight="1">
      <c r="A889" s="65"/>
      <c r="B889" s="65"/>
      <c r="C889" s="65"/>
      <c r="D889" s="66"/>
      <c r="E889" s="66"/>
      <c r="F889" s="66"/>
      <c r="G889" s="66"/>
      <c r="H889" s="66"/>
      <c r="I889" s="65"/>
      <c r="J889" s="65"/>
      <c r="K889" s="65"/>
      <c r="L889" s="65"/>
      <c r="M889" s="65"/>
      <c r="N889" s="65"/>
      <c r="O889" s="65"/>
      <c r="P889" s="65"/>
      <c r="Q889" s="66"/>
      <c r="R889" s="66"/>
      <c r="S889" s="66"/>
      <c r="T889" s="66"/>
      <c r="U889" s="65"/>
      <c r="V889" s="65"/>
      <c r="W889" s="66"/>
      <c r="X889" s="65"/>
      <c r="Y889" s="65"/>
      <c r="Z889" s="65"/>
    </row>
    <row r="890" spans="1:26" ht="14.25" customHeight="1">
      <c r="A890" s="65"/>
      <c r="B890" s="65"/>
      <c r="C890" s="65"/>
      <c r="D890" s="66"/>
      <c r="E890" s="66"/>
      <c r="F890" s="66"/>
      <c r="G890" s="66"/>
      <c r="H890" s="66"/>
      <c r="I890" s="65"/>
      <c r="J890" s="65"/>
      <c r="K890" s="65"/>
      <c r="L890" s="65"/>
      <c r="M890" s="65"/>
      <c r="N890" s="65"/>
      <c r="O890" s="65"/>
      <c r="P890" s="65"/>
      <c r="Q890" s="66"/>
      <c r="R890" s="66"/>
      <c r="S890" s="66"/>
      <c r="T890" s="66"/>
      <c r="U890" s="65"/>
      <c r="V890" s="65"/>
      <c r="W890" s="66"/>
      <c r="X890" s="65"/>
      <c r="Y890" s="65"/>
      <c r="Z890" s="65"/>
    </row>
    <row r="891" spans="1:26" ht="14.25" customHeight="1">
      <c r="A891" s="65"/>
      <c r="B891" s="65"/>
      <c r="C891" s="65"/>
      <c r="D891" s="66"/>
      <c r="E891" s="66"/>
      <c r="F891" s="66"/>
      <c r="G891" s="66"/>
      <c r="H891" s="66"/>
      <c r="I891" s="65"/>
      <c r="J891" s="65"/>
      <c r="K891" s="65"/>
      <c r="L891" s="65"/>
      <c r="M891" s="65"/>
      <c r="N891" s="65"/>
      <c r="O891" s="65"/>
      <c r="P891" s="65"/>
      <c r="Q891" s="66"/>
      <c r="R891" s="66"/>
      <c r="S891" s="66"/>
      <c r="T891" s="66"/>
      <c r="U891" s="65"/>
      <c r="V891" s="65"/>
      <c r="W891" s="66"/>
      <c r="X891" s="65"/>
      <c r="Y891" s="65"/>
      <c r="Z891" s="65"/>
    </row>
    <row r="892" spans="1:26" ht="14.25" customHeight="1">
      <c r="A892" s="65"/>
      <c r="B892" s="65"/>
      <c r="C892" s="65"/>
      <c r="D892" s="66"/>
      <c r="E892" s="66"/>
      <c r="F892" s="66"/>
      <c r="G892" s="66"/>
      <c r="H892" s="66"/>
      <c r="I892" s="65"/>
      <c r="J892" s="65"/>
      <c r="K892" s="65"/>
      <c r="L892" s="65"/>
      <c r="M892" s="65"/>
      <c r="N892" s="65"/>
      <c r="O892" s="65"/>
      <c r="P892" s="65"/>
      <c r="Q892" s="66"/>
      <c r="R892" s="66"/>
      <c r="S892" s="66"/>
      <c r="T892" s="66"/>
      <c r="U892" s="65"/>
      <c r="V892" s="65"/>
      <c r="W892" s="66"/>
      <c r="X892" s="65"/>
      <c r="Y892" s="65"/>
      <c r="Z892" s="65"/>
    </row>
    <row r="893" spans="1:26" ht="14.25" customHeight="1">
      <c r="A893" s="65"/>
      <c r="B893" s="65"/>
      <c r="C893" s="65"/>
      <c r="D893" s="66"/>
      <c r="E893" s="66"/>
      <c r="F893" s="66"/>
      <c r="G893" s="66"/>
      <c r="H893" s="66"/>
      <c r="I893" s="65"/>
      <c r="J893" s="65"/>
      <c r="K893" s="65"/>
      <c r="L893" s="65"/>
      <c r="M893" s="65"/>
      <c r="N893" s="65"/>
      <c r="O893" s="65"/>
      <c r="P893" s="65"/>
      <c r="Q893" s="66"/>
      <c r="R893" s="66"/>
      <c r="S893" s="66"/>
      <c r="T893" s="66"/>
      <c r="U893" s="65"/>
      <c r="V893" s="65"/>
      <c r="W893" s="66"/>
      <c r="X893" s="65"/>
      <c r="Y893" s="65"/>
      <c r="Z893" s="65"/>
    </row>
    <row r="894" spans="1:26" ht="14.25" customHeight="1">
      <c r="A894" s="65"/>
      <c r="B894" s="65"/>
      <c r="C894" s="65"/>
      <c r="D894" s="66"/>
      <c r="E894" s="66"/>
      <c r="F894" s="66"/>
      <c r="G894" s="66"/>
      <c r="H894" s="66"/>
      <c r="I894" s="65"/>
      <c r="J894" s="65"/>
      <c r="K894" s="65"/>
      <c r="L894" s="65"/>
      <c r="M894" s="65"/>
      <c r="N894" s="65"/>
      <c r="O894" s="65"/>
      <c r="P894" s="65"/>
      <c r="Q894" s="66"/>
      <c r="R894" s="66"/>
      <c r="S894" s="66"/>
      <c r="T894" s="66"/>
      <c r="U894" s="65"/>
      <c r="V894" s="65"/>
      <c r="W894" s="66"/>
      <c r="X894" s="65"/>
      <c r="Y894" s="65"/>
      <c r="Z894" s="65"/>
    </row>
    <row r="895" spans="1:26" ht="14.25" customHeight="1">
      <c r="A895" s="65"/>
      <c r="B895" s="65"/>
      <c r="C895" s="65"/>
      <c r="D895" s="66"/>
      <c r="E895" s="66"/>
      <c r="F895" s="66"/>
      <c r="G895" s="66"/>
      <c r="H895" s="66"/>
      <c r="I895" s="65"/>
      <c r="J895" s="65"/>
      <c r="K895" s="65"/>
      <c r="L895" s="65"/>
      <c r="M895" s="65"/>
      <c r="N895" s="65"/>
      <c r="O895" s="65"/>
      <c r="P895" s="65"/>
      <c r="Q895" s="66"/>
      <c r="R895" s="66"/>
      <c r="S895" s="66"/>
      <c r="T895" s="66"/>
      <c r="U895" s="65"/>
      <c r="V895" s="65"/>
      <c r="W895" s="66"/>
      <c r="X895" s="65"/>
      <c r="Y895" s="65"/>
      <c r="Z895" s="65"/>
    </row>
    <row r="896" spans="1:26" ht="14.25" customHeight="1">
      <c r="A896" s="65"/>
      <c r="B896" s="65"/>
      <c r="C896" s="65"/>
      <c r="D896" s="66"/>
      <c r="E896" s="66"/>
      <c r="F896" s="66"/>
      <c r="G896" s="66"/>
      <c r="H896" s="66"/>
      <c r="I896" s="65"/>
      <c r="J896" s="65"/>
      <c r="K896" s="65"/>
      <c r="L896" s="65"/>
      <c r="M896" s="65"/>
      <c r="N896" s="65"/>
      <c r="O896" s="65"/>
      <c r="P896" s="65"/>
      <c r="Q896" s="66"/>
      <c r="R896" s="66"/>
      <c r="S896" s="66"/>
      <c r="T896" s="66"/>
      <c r="U896" s="65"/>
      <c r="V896" s="65"/>
      <c r="W896" s="66"/>
      <c r="X896" s="65"/>
      <c r="Y896" s="65"/>
      <c r="Z896" s="65"/>
    </row>
    <row r="897" spans="1:26" ht="14.25" customHeight="1">
      <c r="A897" s="65"/>
      <c r="B897" s="65"/>
      <c r="C897" s="65"/>
      <c r="D897" s="66"/>
      <c r="E897" s="66"/>
      <c r="F897" s="66"/>
      <c r="G897" s="66"/>
      <c r="H897" s="66"/>
      <c r="I897" s="65"/>
      <c r="J897" s="65"/>
      <c r="K897" s="65"/>
      <c r="L897" s="65"/>
      <c r="M897" s="65"/>
      <c r="N897" s="65"/>
      <c r="O897" s="65"/>
      <c r="P897" s="65"/>
      <c r="Q897" s="66"/>
      <c r="R897" s="66"/>
      <c r="S897" s="66"/>
      <c r="T897" s="66"/>
      <c r="U897" s="65"/>
      <c r="V897" s="65"/>
      <c r="W897" s="66"/>
      <c r="X897" s="65"/>
      <c r="Y897" s="65"/>
      <c r="Z897" s="65"/>
    </row>
    <row r="898" spans="1:26" ht="14.25" customHeight="1">
      <c r="A898" s="65"/>
      <c r="B898" s="65"/>
      <c r="C898" s="65"/>
      <c r="D898" s="66"/>
      <c r="E898" s="66"/>
      <c r="F898" s="66"/>
      <c r="G898" s="66"/>
      <c r="H898" s="66"/>
      <c r="I898" s="65"/>
      <c r="J898" s="65"/>
      <c r="K898" s="65"/>
      <c r="L898" s="65"/>
      <c r="M898" s="65"/>
      <c r="N898" s="65"/>
      <c r="O898" s="65"/>
      <c r="P898" s="65"/>
      <c r="Q898" s="66"/>
      <c r="R898" s="66"/>
      <c r="S898" s="66"/>
      <c r="T898" s="66"/>
      <c r="U898" s="65"/>
      <c r="V898" s="65"/>
      <c r="W898" s="66"/>
      <c r="X898" s="65"/>
      <c r="Y898" s="65"/>
      <c r="Z898" s="65"/>
    </row>
    <row r="899" spans="1:26" ht="14.25" customHeight="1">
      <c r="A899" s="65"/>
      <c r="B899" s="65"/>
      <c r="C899" s="65"/>
      <c r="D899" s="66"/>
      <c r="E899" s="66"/>
      <c r="F899" s="66"/>
      <c r="G899" s="66"/>
      <c r="H899" s="66"/>
      <c r="I899" s="65"/>
      <c r="J899" s="65"/>
      <c r="K899" s="65"/>
      <c r="L899" s="65"/>
      <c r="M899" s="65"/>
      <c r="N899" s="65"/>
      <c r="O899" s="65"/>
      <c r="P899" s="65"/>
      <c r="Q899" s="66"/>
      <c r="R899" s="66"/>
      <c r="S899" s="66"/>
      <c r="T899" s="66"/>
      <c r="U899" s="65"/>
      <c r="V899" s="65"/>
      <c r="W899" s="66"/>
      <c r="X899" s="65"/>
      <c r="Y899" s="65"/>
      <c r="Z899" s="65"/>
    </row>
    <row r="900" spans="1:26" ht="14.25" customHeight="1">
      <c r="A900" s="65"/>
      <c r="B900" s="65"/>
      <c r="C900" s="65"/>
      <c r="D900" s="66"/>
      <c r="E900" s="66"/>
      <c r="F900" s="66"/>
      <c r="G900" s="66"/>
      <c r="H900" s="66"/>
      <c r="I900" s="65"/>
      <c r="J900" s="65"/>
      <c r="K900" s="65"/>
      <c r="L900" s="65"/>
      <c r="M900" s="65"/>
      <c r="N900" s="65"/>
      <c r="O900" s="65"/>
      <c r="P900" s="65"/>
      <c r="Q900" s="66"/>
      <c r="R900" s="66"/>
      <c r="S900" s="66"/>
      <c r="T900" s="66"/>
      <c r="U900" s="65"/>
      <c r="V900" s="65"/>
      <c r="W900" s="66"/>
      <c r="X900" s="65"/>
      <c r="Y900" s="65"/>
      <c r="Z900" s="65"/>
    </row>
    <row r="901" spans="1:26" ht="14.25" customHeight="1">
      <c r="A901" s="65"/>
      <c r="B901" s="65"/>
      <c r="C901" s="65"/>
      <c r="D901" s="66"/>
      <c r="E901" s="66"/>
      <c r="F901" s="66"/>
      <c r="G901" s="66"/>
      <c r="H901" s="66"/>
      <c r="I901" s="65"/>
      <c r="J901" s="65"/>
      <c r="K901" s="65"/>
      <c r="L901" s="65"/>
      <c r="M901" s="65"/>
      <c r="N901" s="65"/>
      <c r="O901" s="65"/>
      <c r="P901" s="65"/>
      <c r="Q901" s="66"/>
      <c r="R901" s="66"/>
      <c r="S901" s="66"/>
      <c r="T901" s="66"/>
      <c r="U901" s="65"/>
      <c r="V901" s="65"/>
      <c r="W901" s="66"/>
      <c r="X901" s="65"/>
      <c r="Y901" s="65"/>
      <c r="Z901" s="65"/>
    </row>
    <row r="902" spans="1:26" ht="14.25" customHeight="1">
      <c r="A902" s="65"/>
      <c r="B902" s="65"/>
      <c r="C902" s="65"/>
      <c r="D902" s="66"/>
      <c r="E902" s="66"/>
      <c r="F902" s="66"/>
      <c r="G902" s="66"/>
      <c r="H902" s="66"/>
      <c r="I902" s="65"/>
      <c r="J902" s="65"/>
      <c r="K902" s="65"/>
      <c r="L902" s="65"/>
      <c r="M902" s="65"/>
      <c r="N902" s="65"/>
      <c r="O902" s="65"/>
      <c r="P902" s="65"/>
      <c r="Q902" s="66"/>
      <c r="R902" s="66"/>
      <c r="S902" s="66"/>
      <c r="T902" s="66"/>
      <c r="U902" s="65"/>
      <c r="V902" s="65"/>
      <c r="W902" s="66"/>
      <c r="X902" s="65"/>
      <c r="Y902" s="65"/>
      <c r="Z902" s="65"/>
    </row>
    <row r="903" spans="1:26" ht="14.25" customHeight="1">
      <c r="A903" s="65"/>
      <c r="B903" s="65"/>
      <c r="C903" s="65"/>
      <c r="D903" s="66"/>
      <c r="E903" s="66"/>
      <c r="F903" s="66"/>
      <c r="G903" s="66"/>
      <c r="H903" s="66"/>
      <c r="I903" s="65"/>
      <c r="J903" s="65"/>
      <c r="K903" s="65"/>
      <c r="L903" s="65"/>
      <c r="M903" s="65"/>
      <c r="N903" s="65"/>
      <c r="O903" s="65"/>
      <c r="P903" s="65"/>
      <c r="Q903" s="66"/>
      <c r="R903" s="66"/>
      <c r="S903" s="66"/>
      <c r="T903" s="66"/>
      <c r="U903" s="65"/>
      <c r="V903" s="65"/>
      <c r="W903" s="66"/>
      <c r="X903" s="65"/>
      <c r="Y903" s="65"/>
      <c r="Z903" s="65"/>
    </row>
    <row r="904" spans="1:26" ht="14.25" customHeight="1">
      <c r="A904" s="65"/>
      <c r="B904" s="65"/>
      <c r="C904" s="65"/>
      <c r="D904" s="66"/>
      <c r="E904" s="66"/>
      <c r="F904" s="66"/>
      <c r="G904" s="66"/>
      <c r="H904" s="66"/>
      <c r="I904" s="65"/>
      <c r="J904" s="65"/>
      <c r="K904" s="65"/>
      <c r="L904" s="65"/>
      <c r="M904" s="65"/>
      <c r="N904" s="65"/>
      <c r="O904" s="65"/>
      <c r="P904" s="65"/>
      <c r="Q904" s="66"/>
      <c r="R904" s="66"/>
      <c r="S904" s="66"/>
      <c r="T904" s="66"/>
      <c r="U904" s="65"/>
      <c r="V904" s="65"/>
      <c r="W904" s="66"/>
      <c r="X904" s="65"/>
      <c r="Y904" s="65"/>
      <c r="Z904" s="65"/>
    </row>
    <row r="905" spans="1:26" ht="14.25" customHeight="1">
      <c r="A905" s="65"/>
      <c r="B905" s="65"/>
      <c r="C905" s="65"/>
      <c r="D905" s="66"/>
      <c r="E905" s="66"/>
      <c r="F905" s="66"/>
      <c r="G905" s="66"/>
      <c r="H905" s="66"/>
      <c r="I905" s="65"/>
      <c r="J905" s="65"/>
      <c r="K905" s="65"/>
      <c r="L905" s="65"/>
      <c r="M905" s="65"/>
      <c r="N905" s="65"/>
      <c r="O905" s="65"/>
      <c r="P905" s="65"/>
      <c r="Q905" s="66"/>
      <c r="R905" s="66"/>
      <c r="S905" s="66"/>
      <c r="T905" s="66"/>
      <c r="U905" s="65"/>
      <c r="V905" s="65"/>
      <c r="W905" s="66"/>
      <c r="X905" s="65"/>
      <c r="Y905" s="65"/>
      <c r="Z905" s="65"/>
    </row>
    <row r="906" spans="1:26" ht="14.25" customHeight="1">
      <c r="A906" s="65"/>
      <c r="B906" s="65"/>
      <c r="C906" s="65"/>
      <c r="D906" s="66"/>
      <c r="E906" s="66"/>
      <c r="F906" s="66"/>
      <c r="G906" s="66"/>
      <c r="H906" s="66"/>
      <c r="I906" s="65"/>
      <c r="J906" s="65"/>
      <c r="K906" s="65"/>
      <c r="L906" s="65"/>
      <c r="M906" s="65"/>
      <c r="N906" s="65"/>
      <c r="O906" s="65"/>
      <c r="P906" s="65"/>
      <c r="Q906" s="66"/>
      <c r="R906" s="66"/>
      <c r="S906" s="66"/>
      <c r="T906" s="66"/>
      <c r="U906" s="65"/>
      <c r="V906" s="65"/>
      <c r="W906" s="66"/>
      <c r="X906" s="65"/>
      <c r="Y906" s="65"/>
      <c r="Z906" s="65"/>
    </row>
    <row r="907" spans="1:26" ht="14.25" customHeight="1">
      <c r="A907" s="65"/>
      <c r="B907" s="65"/>
      <c r="C907" s="65"/>
      <c r="D907" s="66"/>
      <c r="E907" s="66"/>
      <c r="F907" s="66"/>
      <c r="G907" s="66"/>
      <c r="H907" s="66"/>
      <c r="I907" s="65"/>
      <c r="J907" s="65"/>
      <c r="K907" s="65"/>
      <c r="L907" s="65"/>
      <c r="M907" s="65"/>
      <c r="N907" s="65"/>
      <c r="O907" s="65"/>
      <c r="P907" s="65"/>
      <c r="Q907" s="66"/>
      <c r="R907" s="66"/>
      <c r="S907" s="66"/>
      <c r="T907" s="66"/>
      <c r="U907" s="65"/>
      <c r="V907" s="65"/>
      <c r="W907" s="66"/>
      <c r="X907" s="65"/>
      <c r="Y907" s="65"/>
      <c r="Z907" s="65"/>
    </row>
    <row r="908" spans="1:26" ht="14.25" customHeight="1">
      <c r="A908" s="65"/>
      <c r="B908" s="65"/>
      <c r="C908" s="65"/>
      <c r="D908" s="66"/>
      <c r="E908" s="66"/>
      <c r="F908" s="66"/>
      <c r="G908" s="66"/>
      <c r="H908" s="66"/>
      <c r="I908" s="65"/>
      <c r="J908" s="65"/>
      <c r="K908" s="65"/>
      <c r="L908" s="65"/>
      <c r="M908" s="65"/>
      <c r="N908" s="65"/>
      <c r="O908" s="65"/>
      <c r="P908" s="65"/>
      <c r="Q908" s="66"/>
      <c r="R908" s="66"/>
      <c r="S908" s="66"/>
      <c r="T908" s="66"/>
      <c r="U908" s="65"/>
      <c r="V908" s="65"/>
      <c r="W908" s="66"/>
      <c r="X908" s="65"/>
      <c r="Y908" s="65"/>
      <c r="Z908" s="65"/>
    </row>
    <row r="909" spans="1:26" ht="14.25" customHeight="1">
      <c r="A909" s="65"/>
      <c r="B909" s="65"/>
      <c r="C909" s="65"/>
      <c r="D909" s="66"/>
      <c r="E909" s="66"/>
      <c r="F909" s="66"/>
      <c r="G909" s="66"/>
      <c r="H909" s="66"/>
      <c r="I909" s="65"/>
      <c r="J909" s="65"/>
      <c r="K909" s="65"/>
      <c r="L909" s="65"/>
      <c r="M909" s="65"/>
      <c r="N909" s="65"/>
      <c r="O909" s="65"/>
      <c r="P909" s="65"/>
      <c r="Q909" s="66"/>
      <c r="R909" s="66"/>
      <c r="S909" s="66"/>
      <c r="T909" s="66"/>
      <c r="U909" s="65"/>
      <c r="V909" s="65"/>
      <c r="W909" s="66"/>
      <c r="X909" s="65"/>
      <c r="Y909" s="65"/>
      <c r="Z909" s="65"/>
    </row>
    <row r="910" spans="1:26" ht="14.25" customHeight="1">
      <c r="A910" s="65"/>
      <c r="B910" s="65"/>
      <c r="C910" s="65"/>
      <c r="D910" s="66"/>
      <c r="E910" s="66"/>
      <c r="F910" s="66"/>
      <c r="G910" s="66"/>
      <c r="H910" s="66"/>
      <c r="I910" s="65"/>
      <c r="J910" s="65"/>
      <c r="K910" s="65"/>
      <c r="L910" s="65"/>
      <c r="M910" s="65"/>
      <c r="N910" s="65"/>
      <c r="O910" s="65"/>
      <c r="P910" s="65"/>
      <c r="Q910" s="66"/>
      <c r="R910" s="66"/>
      <c r="S910" s="66"/>
      <c r="T910" s="66"/>
      <c r="U910" s="65"/>
      <c r="V910" s="65"/>
      <c r="W910" s="66"/>
      <c r="X910" s="65"/>
      <c r="Y910" s="65"/>
      <c r="Z910" s="65"/>
    </row>
    <row r="911" spans="1:26" ht="14.25" customHeight="1">
      <c r="A911" s="65"/>
      <c r="B911" s="65"/>
      <c r="C911" s="65"/>
      <c r="D911" s="66"/>
      <c r="E911" s="66"/>
      <c r="F911" s="66"/>
      <c r="G911" s="66"/>
      <c r="H911" s="66"/>
      <c r="I911" s="65"/>
      <c r="J911" s="65"/>
      <c r="K911" s="65"/>
      <c r="L911" s="65"/>
      <c r="M911" s="65"/>
      <c r="N911" s="65"/>
      <c r="O911" s="65"/>
      <c r="P911" s="65"/>
      <c r="Q911" s="66"/>
      <c r="R911" s="66"/>
      <c r="S911" s="66"/>
      <c r="T911" s="66"/>
      <c r="U911" s="65"/>
      <c r="V911" s="65"/>
      <c r="W911" s="66"/>
      <c r="X911" s="65"/>
      <c r="Y911" s="65"/>
      <c r="Z911" s="65"/>
    </row>
    <row r="912" spans="1:26" ht="14.25" customHeight="1">
      <c r="A912" s="65"/>
      <c r="B912" s="65"/>
      <c r="C912" s="65"/>
      <c r="D912" s="66"/>
      <c r="E912" s="66"/>
      <c r="F912" s="66"/>
      <c r="G912" s="66"/>
      <c r="H912" s="66"/>
      <c r="I912" s="65"/>
      <c r="J912" s="65"/>
      <c r="K912" s="65"/>
      <c r="L912" s="65"/>
      <c r="M912" s="65"/>
      <c r="N912" s="65"/>
      <c r="O912" s="65"/>
      <c r="P912" s="65"/>
      <c r="Q912" s="66"/>
      <c r="R912" s="66"/>
      <c r="S912" s="66"/>
      <c r="T912" s="66"/>
      <c r="U912" s="65"/>
      <c r="V912" s="65"/>
      <c r="W912" s="66"/>
      <c r="X912" s="65"/>
      <c r="Y912" s="65"/>
      <c r="Z912" s="65"/>
    </row>
    <row r="913" spans="1:26" ht="14.25" customHeight="1">
      <c r="A913" s="65"/>
      <c r="B913" s="65"/>
      <c r="C913" s="65"/>
      <c r="D913" s="66"/>
      <c r="E913" s="66"/>
      <c r="F913" s="66"/>
      <c r="G913" s="66"/>
      <c r="H913" s="66"/>
      <c r="I913" s="65"/>
      <c r="J913" s="65"/>
      <c r="K913" s="65"/>
      <c r="L913" s="65"/>
      <c r="M913" s="65"/>
      <c r="N913" s="65"/>
      <c r="O913" s="65"/>
      <c r="P913" s="65"/>
      <c r="Q913" s="66"/>
      <c r="R913" s="66"/>
      <c r="S913" s="66"/>
      <c r="T913" s="66"/>
      <c r="U913" s="65"/>
      <c r="V913" s="65"/>
      <c r="W913" s="66"/>
      <c r="X913" s="65"/>
      <c r="Y913" s="65"/>
      <c r="Z913" s="65"/>
    </row>
    <row r="914" spans="1:26" ht="14.25" customHeight="1">
      <c r="A914" s="65"/>
      <c r="B914" s="65"/>
      <c r="C914" s="65"/>
      <c r="D914" s="66"/>
      <c r="E914" s="66"/>
      <c r="F914" s="66"/>
      <c r="G914" s="66"/>
      <c r="H914" s="66"/>
      <c r="I914" s="65"/>
      <c r="J914" s="65"/>
      <c r="K914" s="65"/>
      <c r="L914" s="65"/>
      <c r="M914" s="65"/>
      <c r="N914" s="65"/>
      <c r="O914" s="65"/>
      <c r="P914" s="65"/>
      <c r="Q914" s="66"/>
      <c r="R914" s="66"/>
      <c r="S914" s="66"/>
      <c r="T914" s="66"/>
      <c r="U914" s="65"/>
      <c r="V914" s="65"/>
      <c r="W914" s="66"/>
      <c r="X914" s="65"/>
      <c r="Y914" s="65"/>
      <c r="Z914" s="65"/>
    </row>
    <row r="915" spans="1:26" ht="14.25" customHeight="1">
      <c r="A915" s="65"/>
      <c r="B915" s="65"/>
      <c r="C915" s="65"/>
      <c r="D915" s="66"/>
      <c r="E915" s="66"/>
      <c r="F915" s="66"/>
      <c r="G915" s="66"/>
      <c r="H915" s="66"/>
      <c r="I915" s="65"/>
      <c r="J915" s="65"/>
      <c r="K915" s="65"/>
      <c r="L915" s="65"/>
      <c r="M915" s="65"/>
      <c r="N915" s="65"/>
      <c r="O915" s="65"/>
      <c r="P915" s="65"/>
      <c r="Q915" s="66"/>
      <c r="R915" s="66"/>
      <c r="S915" s="66"/>
      <c r="T915" s="66"/>
      <c r="U915" s="65"/>
      <c r="V915" s="65"/>
      <c r="W915" s="66"/>
      <c r="X915" s="65"/>
      <c r="Y915" s="65"/>
      <c r="Z915" s="65"/>
    </row>
    <row r="916" spans="1:26" ht="14.25" customHeight="1">
      <c r="A916" s="65"/>
      <c r="B916" s="65"/>
      <c r="C916" s="65"/>
      <c r="D916" s="66"/>
      <c r="E916" s="66"/>
      <c r="F916" s="66"/>
      <c r="G916" s="66"/>
      <c r="H916" s="66"/>
      <c r="I916" s="65"/>
      <c r="J916" s="65"/>
      <c r="K916" s="65"/>
      <c r="L916" s="65"/>
      <c r="M916" s="65"/>
      <c r="N916" s="65"/>
      <c r="O916" s="65"/>
      <c r="P916" s="65"/>
      <c r="Q916" s="66"/>
      <c r="R916" s="66"/>
      <c r="S916" s="66"/>
      <c r="T916" s="66"/>
      <c r="U916" s="65"/>
      <c r="V916" s="65"/>
      <c r="W916" s="66"/>
      <c r="X916" s="65"/>
      <c r="Y916" s="65"/>
      <c r="Z916" s="65"/>
    </row>
    <row r="917" spans="1:26" ht="14.25" customHeight="1">
      <c r="A917" s="65"/>
      <c r="B917" s="65"/>
      <c r="C917" s="65"/>
      <c r="D917" s="66"/>
      <c r="E917" s="66"/>
      <c r="F917" s="66"/>
      <c r="G917" s="66"/>
      <c r="H917" s="66"/>
      <c r="I917" s="65"/>
      <c r="J917" s="65"/>
      <c r="K917" s="65"/>
      <c r="L917" s="65"/>
      <c r="M917" s="65"/>
      <c r="N917" s="65"/>
      <c r="O917" s="65"/>
      <c r="P917" s="65"/>
      <c r="Q917" s="66"/>
      <c r="R917" s="66"/>
      <c r="S917" s="66"/>
      <c r="T917" s="66"/>
      <c r="U917" s="65"/>
      <c r="V917" s="65"/>
      <c r="W917" s="66"/>
      <c r="X917" s="65"/>
      <c r="Y917" s="65"/>
      <c r="Z917" s="65"/>
    </row>
    <row r="918" spans="1:26" ht="14.25" customHeight="1">
      <c r="A918" s="65"/>
      <c r="B918" s="65"/>
      <c r="C918" s="65"/>
      <c r="D918" s="66"/>
      <c r="E918" s="66"/>
      <c r="F918" s="66"/>
      <c r="G918" s="66"/>
      <c r="H918" s="66"/>
      <c r="I918" s="65"/>
      <c r="J918" s="65"/>
      <c r="K918" s="65"/>
      <c r="L918" s="65"/>
      <c r="M918" s="65"/>
      <c r="N918" s="65"/>
      <c r="O918" s="65"/>
      <c r="P918" s="65"/>
      <c r="Q918" s="66"/>
      <c r="R918" s="66"/>
      <c r="S918" s="66"/>
      <c r="T918" s="66"/>
      <c r="U918" s="65"/>
      <c r="V918" s="65"/>
      <c r="W918" s="66"/>
      <c r="X918" s="65"/>
      <c r="Y918" s="65"/>
      <c r="Z918" s="65"/>
    </row>
    <row r="919" spans="1:26" ht="14.25" customHeight="1">
      <c r="A919" s="65"/>
      <c r="B919" s="65"/>
      <c r="C919" s="65"/>
      <c r="D919" s="66"/>
      <c r="E919" s="66"/>
      <c r="F919" s="66"/>
      <c r="G919" s="66"/>
      <c r="H919" s="66"/>
      <c r="I919" s="65"/>
      <c r="J919" s="65"/>
      <c r="K919" s="65"/>
      <c r="L919" s="65"/>
      <c r="M919" s="65"/>
      <c r="N919" s="65"/>
      <c r="O919" s="65"/>
      <c r="P919" s="65"/>
      <c r="Q919" s="66"/>
      <c r="R919" s="66"/>
      <c r="S919" s="66"/>
      <c r="T919" s="66"/>
      <c r="U919" s="65"/>
      <c r="V919" s="65"/>
      <c r="W919" s="66"/>
      <c r="X919" s="65"/>
      <c r="Y919" s="65"/>
      <c r="Z919" s="65"/>
    </row>
    <row r="920" spans="1:26" ht="14.25" customHeight="1">
      <c r="A920" s="65"/>
      <c r="B920" s="65"/>
      <c r="C920" s="65"/>
      <c r="D920" s="66"/>
      <c r="E920" s="66"/>
      <c r="F920" s="66"/>
      <c r="G920" s="66"/>
      <c r="H920" s="66"/>
      <c r="I920" s="65"/>
      <c r="J920" s="65"/>
      <c r="K920" s="65"/>
      <c r="L920" s="65"/>
      <c r="M920" s="65"/>
      <c r="N920" s="65"/>
      <c r="O920" s="65"/>
      <c r="P920" s="65"/>
      <c r="Q920" s="66"/>
      <c r="R920" s="66"/>
      <c r="S920" s="66"/>
      <c r="T920" s="66"/>
      <c r="U920" s="65"/>
      <c r="V920" s="65"/>
      <c r="W920" s="66"/>
      <c r="X920" s="65"/>
      <c r="Y920" s="65"/>
      <c r="Z920" s="65"/>
    </row>
    <row r="921" spans="1:26" ht="14.25" customHeight="1">
      <c r="A921" s="65"/>
      <c r="B921" s="65"/>
      <c r="C921" s="65"/>
      <c r="D921" s="66"/>
      <c r="E921" s="66"/>
      <c r="F921" s="66"/>
      <c r="G921" s="66"/>
      <c r="H921" s="66"/>
      <c r="I921" s="65"/>
      <c r="J921" s="65"/>
      <c r="K921" s="65"/>
      <c r="L921" s="65"/>
      <c r="M921" s="65"/>
      <c r="N921" s="65"/>
      <c r="O921" s="65"/>
      <c r="P921" s="65"/>
      <c r="Q921" s="66"/>
      <c r="R921" s="66"/>
      <c r="S921" s="66"/>
      <c r="T921" s="66"/>
      <c r="U921" s="65"/>
      <c r="V921" s="65"/>
      <c r="W921" s="66"/>
      <c r="X921" s="65"/>
      <c r="Y921" s="65"/>
      <c r="Z921" s="65"/>
    </row>
    <row r="922" spans="1:26" ht="14.25" customHeight="1">
      <c r="A922" s="65"/>
      <c r="B922" s="65"/>
      <c r="C922" s="65"/>
      <c r="D922" s="66"/>
      <c r="E922" s="66"/>
      <c r="F922" s="66"/>
      <c r="G922" s="66"/>
      <c r="H922" s="66"/>
      <c r="I922" s="65"/>
      <c r="J922" s="65"/>
      <c r="K922" s="65"/>
      <c r="L922" s="65"/>
      <c r="M922" s="65"/>
      <c r="N922" s="65"/>
      <c r="O922" s="65"/>
      <c r="P922" s="65"/>
      <c r="Q922" s="66"/>
      <c r="R922" s="66"/>
      <c r="S922" s="66"/>
      <c r="T922" s="66"/>
      <c r="U922" s="65"/>
      <c r="V922" s="65"/>
      <c r="W922" s="66"/>
      <c r="X922" s="65"/>
      <c r="Y922" s="65"/>
      <c r="Z922" s="65"/>
    </row>
    <row r="923" spans="1:26" ht="14.25" customHeight="1">
      <c r="A923" s="65"/>
      <c r="B923" s="65"/>
      <c r="C923" s="65"/>
      <c r="D923" s="66"/>
      <c r="E923" s="66"/>
      <c r="F923" s="66"/>
      <c r="G923" s="66"/>
      <c r="H923" s="66"/>
      <c r="I923" s="65"/>
      <c r="J923" s="65"/>
      <c r="K923" s="65"/>
      <c r="L923" s="65"/>
      <c r="M923" s="65"/>
      <c r="N923" s="65"/>
      <c r="O923" s="65"/>
      <c r="P923" s="65"/>
      <c r="Q923" s="66"/>
      <c r="R923" s="66"/>
      <c r="S923" s="66"/>
      <c r="T923" s="66"/>
      <c r="U923" s="65"/>
      <c r="V923" s="65"/>
      <c r="W923" s="66"/>
      <c r="X923" s="65"/>
      <c r="Y923" s="65"/>
      <c r="Z923" s="65"/>
    </row>
    <row r="924" spans="1:26" ht="14.25" customHeight="1">
      <c r="A924" s="65"/>
      <c r="B924" s="65"/>
      <c r="C924" s="65"/>
      <c r="D924" s="66"/>
      <c r="E924" s="66"/>
      <c r="F924" s="66"/>
      <c r="G924" s="66"/>
      <c r="H924" s="66"/>
      <c r="I924" s="65"/>
      <c r="J924" s="65"/>
      <c r="K924" s="65"/>
      <c r="L924" s="65"/>
      <c r="M924" s="65"/>
      <c r="N924" s="65"/>
      <c r="O924" s="65"/>
      <c r="P924" s="65"/>
      <c r="Q924" s="66"/>
      <c r="R924" s="66"/>
      <c r="S924" s="66"/>
      <c r="T924" s="66"/>
      <c r="U924" s="65"/>
      <c r="V924" s="65"/>
      <c r="W924" s="66"/>
      <c r="X924" s="65"/>
      <c r="Y924" s="65"/>
      <c r="Z924" s="65"/>
    </row>
    <row r="925" spans="1:26" ht="14.25" customHeight="1">
      <c r="A925" s="65"/>
      <c r="B925" s="65"/>
      <c r="C925" s="65"/>
      <c r="D925" s="66"/>
      <c r="E925" s="66"/>
      <c r="F925" s="66"/>
      <c r="G925" s="66"/>
      <c r="H925" s="66"/>
      <c r="I925" s="65"/>
      <c r="J925" s="65"/>
      <c r="K925" s="65"/>
      <c r="L925" s="65"/>
      <c r="M925" s="65"/>
      <c r="N925" s="65"/>
      <c r="O925" s="65"/>
      <c r="P925" s="65"/>
      <c r="Q925" s="66"/>
      <c r="R925" s="66"/>
      <c r="S925" s="66"/>
      <c r="T925" s="66"/>
      <c r="U925" s="65"/>
      <c r="V925" s="65"/>
      <c r="W925" s="66"/>
      <c r="X925" s="65"/>
      <c r="Y925" s="65"/>
      <c r="Z925" s="65"/>
    </row>
    <row r="926" spans="1:26" ht="14.25" customHeight="1">
      <c r="A926" s="65"/>
      <c r="B926" s="65"/>
      <c r="C926" s="65"/>
      <c r="D926" s="66"/>
      <c r="E926" s="66"/>
      <c r="F926" s="66"/>
      <c r="G926" s="66"/>
      <c r="H926" s="66"/>
      <c r="I926" s="65"/>
      <c r="J926" s="65"/>
      <c r="K926" s="65"/>
      <c r="L926" s="65"/>
      <c r="M926" s="65"/>
      <c r="N926" s="65"/>
      <c r="O926" s="65"/>
      <c r="P926" s="65"/>
      <c r="Q926" s="66"/>
      <c r="R926" s="66"/>
      <c r="S926" s="66"/>
      <c r="T926" s="66"/>
      <c r="U926" s="65"/>
      <c r="V926" s="65"/>
      <c r="W926" s="66"/>
      <c r="X926" s="65"/>
      <c r="Y926" s="65"/>
      <c r="Z926" s="65"/>
    </row>
    <row r="927" spans="1:26" ht="14.25" customHeight="1">
      <c r="A927" s="65"/>
      <c r="B927" s="65"/>
      <c r="C927" s="65"/>
      <c r="D927" s="66"/>
      <c r="E927" s="66"/>
      <c r="F927" s="66"/>
      <c r="G927" s="66"/>
      <c r="H927" s="66"/>
      <c r="I927" s="65"/>
      <c r="J927" s="65"/>
      <c r="K927" s="65"/>
      <c r="L927" s="65"/>
      <c r="M927" s="65"/>
      <c r="N927" s="65"/>
      <c r="O927" s="65"/>
      <c r="P927" s="65"/>
      <c r="Q927" s="66"/>
      <c r="R927" s="66"/>
      <c r="S927" s="66"/>
      <c r="T927" s="66"/>
      <c r="U927" s="65"/>
      <c r="V927" s="65"/>
      <c r="W927" s="66"/>
      <c r="X927" s="65"/>
      <c r="Y927" s="65"/>
      <c r="Z927" s="65"/>
    </row>
    <row r="928" spans="1:26" ht="14.25" customHeight="1">
      <c r="A928" s="65"/>
      <c r="B928" s="65"/>
      <c r="C928" s="65"/>
      <c r="D928" s="66"/>
      <c r="E928" s="66"/>
      <c r="F928" s="66"/>
      <c r="G928" s="66"/>
      <c r="H928" s="66"/>
      <c r="I928" s="65"/>
      <c r="J928" s="65"/>
      <c r="K928" s="65"/>
      <c r="L928" s="65"/>
      <c r="M928" s="65"/>
      <c r="N928" s="65"/>
      <c r="O928" s="65"/>
      <c r="P928" s="65"/>
      <c r="Q928" s="66"/>
      <c r="R928" s="66"/>
      <c r="S928" s="66"/>
      <c r="T928" s="66"/>
      <c r="U928" s="65"/>
      <c r="V928" s="65"/>
      <c r="W928" s="66"/>
      <c r="X928" s="65"/>
      <c r="Y928" s="65"/>
      <c r="Z928" s="65"/>
    </row>
    <row r="929" spans="1:26" ht="14.25" customHeight="1">
      <c r="A929" s="65"/>
      <c r="B929" s="65"/>
      <c r="C929" s="65"/>
      <c r="D929" s="66"/>
      <c r="E929" s="66"/>
      <c r="F929" s="66"/>
      <c r="G929" s="66"/>
      <c r="H929" s="66"/>
      <c r="I929" s="65"/>
      <c r="J929" s="65"/>
      <c r="K929" s="65"/>
      <c r="L929" s="65"/>
      <c r="M929" s="65"/>
      <c r="N929" s="65"/>
      <c r="O929" s="65"/>
      <c r="P929" s="65"/>
      <c r="Q929" s="66"/>
      <c r="R929" s="66"/>
      <c r="S929" s="66"/>
      <c r="T929" s="66"/>
      <c r="U929" s="65"/>
      <c r="V929" s="65"/>
      <c r="W929" s="66"/>
      <c r="X929" s="65"/>
      <c r="Y929" s="65"/>
      <c r="Z929" s="65"/>
    </row>
    <row r="930" spans="1:26" ht="14.25" customHeight="1">
      <c r="A930" s="65"/>
      <c r="B930" s="65"/>
      <c r="C930" s="65"/>
      <c r="D930" s="66"/>
      <c r="E930" s="66"/>
      <c r="F930" s="66"/>
      <c r="G930" s="66"/>
      <c r="H930" s="66"/>
      <c r="I930" s="65"/>
      <c r="J930" s="65"/>
      <c r="K930" s="65"/>
      <c r="L930" s="65"/>
      <c r="M930" s="65"/>
      <c r="N930" s="65"/>
      <c r="O930" s="65"/>
      <c r="P930" s="65"/>
      <c r="Q930" s="66"/>
      <c r="R930" s="66"/>
      <c r="S930" s="66"/>
      <c r="T930" s="66"/>
      <c r="U930" s="65"/>
      <c r="V930" s="65"/>
      <c r="W930" s="66"/>
      <c r="X930" s="65"/>
      <c r="Y930" s="65"/>
      <c r="Z930" s="65"/>
    </row>
    <row r="931" spans="1:26" ht="14.25" customHeight="1">
      <c r="A931" s="65"/>
      <c r="B931" s="65"/>
      <c r="C931" s="65"/>
      <c r="D931" s="66"/>
      <c r="E931" s="66"/>
      <c r="F931" s="66"/>
      <c r="G931" s="66"/>
      <c r="H931" s="66"/>
      <c r="I931" s="65"/>
      <c r="J931" s="65"/>
      <c r="K931" s="65"/>
      <c r="L931" s="65"/>
      <c r="M931" s="65"/>
      <c r="N931" s="65"/>
      <c r="O931" s="65"/>
      <c r="P931" s="65"/>
      <c r="Q931" s="66"/>
      <c r="R931" s="66"/>
      <c r="S931" s="66"/>
      <c r="T931" s="66"/>
      <c r="U931" s="65"/>
      <c r="V931" s="65"/>
      <c r="W931" s="66"/>
      <c r="X931" s="65"/>
      <c r="Y931" s="65"/>
      <c r="Z931" s="65"/>
    </row>
    <row r="932" spans="1:26" ht="14.25" customHeight="1">
      <c r="A932" s="65"/>
      <c r="B932" s="65"/>
      <c r="C932" s="65"/>
      <c r="D932" s="66"/>
      <c r="E932" s="66"/>
      <c r="F932" s="66"/>
      <c r="G932" s="66"/>
      <c r="H932" s="66"/>
      <c r="I932" s="65"/>
      <c r="J932" s="65"/>
      <c r="K932" s="65"/>
      <c r="L932" s="65"/>
      <c r="M932" s="65"/>
      <c r="N932" s="65"/>
      <c r="O932" s="65"/>
      <c r="P932" s="65"/>
      <c r="Q932" s="66"/>
      <c r="R932" s="66"/>
      <c r="S932" s="66"/>
      <c r="T932" s="66"/>
      <c r="U932" s="65"/>
      <c r="V932" s="65"/>
      <c r="W932" s="66"/>
      <c r="X932" s="65"/>
      <c r="Y932" s="65"/>
      <c r="Z932" s="65"/>
    </row>
    <row r="933" spans="1:26" ht="14.25" customHeight="1">
      <c r="A933" s="65"/>
      <c r="B933" s="65"/>
      <c r="C933" s="65"/>
      <c r="D933" s="66"/>
      <c r="E933" s="66"/>
      <c r="F933" s="66"/>
      <c r="G933" s="66"/>
      <c r="H933" s="66"/>
      <c r="I933" s="65"/>
      <c r="J933" s="65"/>
      <c r="K933" s="65"/>
      <c r="L933" s="65"/>
      <c r="M933" s="65"/>
      <c r="N933" s="65"/>
      <c r="O933" s="65"/>
      <c r="P933" s="65"/>
      <c r="Q933" s="66"/>
      <c r="R933" s="66"/>
      <c r="S933" s="66"/>
      <c r="T933" s="66"/>
      <c r="U933" s="65"/>
      <c r="V933" s="65"/>
      <c r="W933" s="66"/>
      <c r="X933" s="65"/>
      <c r="Y933" s="65"/>
      <c r="Z933" s="65"/>
    </row>
    <row r="934" spans="1:26" ht="14.25" customHeight="1">
      <c r="A934" s="65"/>
      <c r="B934" s="65"/>
      <c r="C934" s="65"/>
      <c r="D934" s="66"/>
      <c r="E934" s="66"/>
      <c r="F934" s="66"/>
      <c r="G934" s="66"/>
      <c r="H934" s="66"/>
      <c r="I934" s="65"/>
      <c r="J934" s="65"/>
      <c r="K934" s="65"/>
      <c r="L934" s="65"/>
      <c r="M934" s="65"/>
      <c r="N934" s="65"/>
      <c r="O934" s="65"/>
      <c r="P934" s="65"/>
      <c r="Q934" s="66"/>
      <c r="R934" s="66"/>
      <c r="S934" s="66"/>
      <c r="T934" s="66"/>
      <c r="U934" s="65"/>
      <c r="V934" s="65"/>
      <c r="W934" s="66"/>
      <c r="X934" s="65"/>
      <c r="Y934" s="65"/>
      <c r="Z934" s="65"/>
    </row>
    <row r="935" spans="1:26" ht="14.25" customHeight="1">
      <c r="A935" s="65"/>
      <c r="B935" s="65"/>
      <c r="C935" s="65"/>
      <c r="D935" s="66"/>
      <c r="E935" s="66"/>
      <c r="F935" s="66"/>
      <c r="G935" s="66"/>
      <c r="H935" s="66"/>
      <c r="I935" s="65"/>
      <c r="J935" s="65"/>
      <c r="K935" s="65"/>
      <c r="L935" s="65"/>
      <c r="M935" s="65"/>
      <c r="N935" s="65"/>
      <c r="O935" s="65"/>
      <c r="P935" s="65"/>
      <c r="Q935" s="66"/>
      <c r="R935" s="66"/>
      <c r="S935" s="66"/>
      <c r="T935" s="66"/>
      <c r="U935" s="65"/>
      <c r="V935" s="65"/>
      <c r="W935" s="66"/>
      <c r="X935" s="65"/>
      <c r="Y935" s="65"/>
      <c r="Z935" s="65"/>
    </row>
    <row r="936" spans="1:26" ht="14.25" customHeight="1">
      <c r="A936" s="65"/>
      <c r="B936" s="65"/>
      <c r="C936" s="65"/>
      <c r="D936" s="66"/>
      <c r="E936" s="66"/>
      <c r="F936" s="66"/>
      <c r="G936" s="66"/>
      <c r="H936" s="66"/>
      <c r="I936" s="65"/>
      <c r="J936" s="65"/>
      <c r="K936" s="65"/>
      <c r="L936" s="65"/>
      <c r="M936" s="65"/>
      <c r="N936" s="65"/>
      <c r="O936" s="65"/>
      <c r="P936" s="65"/>
      <c r="Q936" s="66"/>
      <c r="R936" s="66"/>
      <c r="S936" s="66"/>
      <c r="T936" s="66"/>
      <c r="U936" s="65"/>
      <c r="V936" s="65"/>
      <c r="W936" s="66"/>
      <c r="X936" s="65"/>
      <c r="Y936" s="65"/>
      <c r="Z936" s="65"/>
    </row>
    <row r="937" spans="1:26" ht="14.25" customHeight="1">
      <c r="A937" s="65"/>
      <c r="B937" s="65"/>
      <c r="C937" s="65"/>
      <c r="D937" s="66"/>
      <c r="E937" s="66"/>
      <c r="F937" s="66"/>
      <c r="G937" s="66"/>
      <c r="H937" s="66"/>
      <c r="I937" s="65"/>
      <c r="J937" s="65"/>
      <c r="K937" s="65"/>
      <c r="L937" s="65"/>
      <c r="M937" s="65"/>
      <c r="N937" s="65"/>
      <c r="O937" s="65"/>
      <c r="P937" s="65"/>
      <c r="Q937" s="66"/>
      <c r="R937" s="66"/>
      <c r="S937" s="66"/>
      <c r="T937" s="66"/>
      <c r="U937" s="65"/>
      <c r="V937" s="65"/>
      <c r="W937" s="66"/>
      <c r="X937" s="65"/>
      <c r="Y937" s="65"/>
      <c r="Z937" s="65"/>
    </row>
    <row r="938" spans="1:26" ht="14.25" customHeight="1">
      <c r="A938" s="65"/>
      <c r="B938" s="65"/>
      <c r="C938" s="65"/>
      <c r="D938" s="66"/>
      <c r="E938" s="66"/>
      <c r="F938" s="66"/>
      <c r="G938" s="66"/>
      <c r="H938" s="66"/>
      <c r="I938" s="65"/>
      <c r="J938" s="65"/>
      <c r="K938" s="65"/>
      <c r="L938" s="65"/>
      <c r="M938" s="65"/>
      <c r="N938" s="65"/>
      <c r="O938" s="65"/>
      <c r="P938" s="65"/>
      <c r="Q938" s="66"/>
      <c r="R938" s="66"/>
      <c r="S938" s="66"/>
      <c r="T938" s="66"/>
      <c r="U938" s="65"/>
      <c r="V938" s="65"/>
      <c r="W938" s="66"/>
      <c r="X938" s="65"/>
      <c r="Y938" s="65"/>
      <c r="Z938" s="65"/>
    </row>
    <row r="939" spans="1:26" ht="14.25" customHeight="1">
      <c r="A939" s="65"/>
      <c r="B939" s="65"/>
      <c r="C939" s="65"/>
      <c r="D939" s="66"/>
      <c r="E939" s="66"/>
      <c r="F939" s="66"/>
      <c r="G939" s="66"/>
      <c r="H939" s="66"/>
      <c r="I939" s="65"/>
      <c r="J939" s="65"/>
      <c r="K939" s="65"/>
      <c r="L939" s="65"/>
      <c r="M939" s="65"/>
      <c r="N939" s="65"/>
      <c r="O939" s="65"/>
      <c r="P939" s="65"/>
      <c r="Q939" s="66"/>
      <c r="R939" s="66"/>
      <c r="S939" s="66"/>
      <c r="T939" s="66"/>
      <c r="U939" s="65"/>
      <c r="V939" s="65"/>
      <c r="W939" s="66"/>
      <c r="X939" s="65"/>
      <c r="Y939" s="65"/>
      <c r="Z939" s="65"/>
    </row>
    <row r="940" spans="1:26" ht="14.25" customHeight="1">
      <c r="A940" s="65"/>
      <c r="B940" s="65"/>
      <c r="C940" s="65"/>
      <c r="D940" s="66"/>
      <c r="E940" s="66"/>
      <c r="F940" s="66"/>
      <c r="G940" s="66"/>
      <c r="H940" s="66"/>
      <c r="I940" s="65"/>
      <c r="J940" s="65"/>
      <c r="K940" s="65"/>
      <c r="L940" s="65"/>
      <c r="M940" s="65"/>
      <c r="N940" s="65"/>
      <c r="O940" s="65"/>
      <c r="P940" s="65"/>
      <c r="Q940" s="66"/>
      <c r="R940" s="66"/>
      <c r="S940" s="66"/>
      <c r="T940" s="66"/>
      <c r="U940" s="65"/>
      <c r="V940" s="65"/>
      <c r="W940" s="66"/>
      <c r="X940" s="65"/>
      <c r="Y940" s="65"/>
      <c r="Z940" s="65"/>
    </row>
    <row r="941" spans="1:26" ht="14.25" customHeight="1">
      <c r="A941" s="65"/>
      <c r="B941" s="65"/>
      <c r="C941" s="65"/>
      <c r="D941" s="66"/>
      <c r="E941" s="66"/>
      <c r="F941" s="66"/>
      <c r="G941" s="66"/>
      <c r="H941" s="66"/>
      <c r="I941" s="65"/>
      <c r="J941" s="65"/>
      <c r="K941" s="65"/>
      <c r="L941" s="65"/>
      <c r="M941" s="65"/>
      <c r="N941" s="65"/>
      <c r="O941" s="65"/>
      <c r="P941" s="65"/>
      <c r="Q941" s="66"/>
      <c r="R941" s="66"/>
      <c r="S941" s="66"/>
      <c r="T941" s="66"/>
      <c r="U941" s="65"/>
      <c r="V941" s="65"/>
      <c r="W941" s="66"/>
      <c r="X941" s="65"/>
      <c r="Y941" s="65"/>
      <c r="Z941" s="65"/>
    </row>
    <row r="942" spans="1:26" ht="14.25" customHeight="1">
      <c r="A942" s="65"/>
      <c r="B942" s="65"/>
      <c r="C942" s="65"/>
      <c r="D942" s="66"/>
      <c r="E942" s="66"/>
      <c r="F942" s="66"/>
      <c r="G942" s="66"/>
      <c r="H942" s="66"/>
      <c r="I942" s="65"/>
      <c r="J942" s="65"/>
      <c r="K942" s="65"/>
      <c r="L942" s="65"/>
      <c r="M942" s="65"/>
      <c r="N942" s="65"/>
      <c r="O942" s="65"/>
      <c r="P942" s="65"/>
      <c r="Q942" s="66"/>
      <c r="R942" s="66"/>
      <c r="S942" s="66"/>
      <c r="T942" s="66"/>
      <c r="U942" s="65"/>
      <c r="V942" s="65"/>
      <c r="W942" s="66"/>
      <c r="X942" s="65"/>
      <c r="Y942" s="65"/>
      <c r="Z942" s="65"/>
    </row>
    <row r="943" spans="1:26" ht="14.25" customHeight="1">
      <c r="A943" s="65"/>
      <c r="B943" s="65"/>
      <c r="C943" s="65"/>
      <c r="D943" s="66"/>
      <c r="E943" s="66"/>
      <c r="F943" s="66"/>
      <c r="G943" s="66"/>
      <c r="H943" s="66"/>
      <c r="I943" s="65"/>
      <c r="J943" s="65"/>
      <c r="K943" s="65"/>
      <c r="L943" s="65"/>
      <c r="M943" s="65"/>
      <c r="N943" s="65"/>
      <c r="O943" s="65"/>
      <c r="P943" s="65"/>
      <c r="Q943" s="66"/>
      <c r="R943" s="66"/>
      <c r="S943" s="66"/>
      <c r="T943" s="66"/>
      <c r="U943" s="65"/>
      <c r="V943" s="65"/>
      <c r="W943" s="66"/>
      <c r="X943" s="65"/>
      <c r="Y943" s="65"/>
      <c r="Z943" s="65"/>
    </row>
    <row r="944" spans="1:26" ht="14.25" customHeight="1">
      <c r="A944" s="65"/>
      <c r="B944" s="65"/>
      <c r="C944" s="65"/>
      <c r="D944" s="66"/>
      <c r="E944" s="66"/>
      <c r="F944" s="66"/>
      <c r="G944" s="66"/>
      <c r="H944" s="66"/>
      <c r="I944" s="65"/>
      <c r="J944" s="65"/>
      <c r="K944" s="65"/>
      <c r="L944" s="65"/>
      <c r="M944" s="65"/>
      <c r="N944" s="65"/>
      <c r="O944" s="65"/>
      <c r="P944" s="65"/>
      <c r="Q944" s="66"/>
      <c r="R944" s="66"/>
      <c r="S944" s="66"/>
      <c r="T944" s="66"/>
      <c r="U944" s="65"/>
      <c r="V944" s="65"/>
      <c r="W944" s="66"/>
      <c r="X944" s="65"/>
      <c r="Y944" s="65"/>
      <c r="Z944" s="65"/>
    </row>
    <row r="945" spans="1:26" ht="14.25" customHeight="1">
      <c r="A945" s="65"/>
      <c r="B945" s="65"/>
      <c r="C945" s="65"/>
      <c r="D945" s="66"/>
      <c r="E945" s="66"/>
      <c r="F945" s="66"/>
      <c r="G945" s="66"/>
      <c r="H945" s="66"/>
      <c r="I945" s="65"/>
      <c r="J945" s="65"/>
      <c r="K945" s="65"/>
      <c r="L945" s="65"/>
      <c r="M945" s="65"/>
      <c r="N945" s="65"/>
      <c r="O945" s="65"/>
      <c r="P945" s="65"/>
      <c r="Q945" s="66"/>
      <c r="R945" s="66"/>
      <c r="S945" s="66"/>
      <c r="T945" s="66"/>
      <c r="U945" s="65"/>
      <c r="V945" s="65"/>
      <c r="W945" s="66"/>
      <c r="X945" s="65"/>
      <c r="Y945" s="65"/>
      <c r="Z945" s="65"/>
    </row>
    <row r="946" spans="1:26" ht="14.25" customHeight="1">
      <c r="A946" s="65"/>
      <c r="B946" s="65"/>
      <c r="C946" s="65"/>
      <c r="D946" s="66"/>
      <c r="E946" s="66"/>
      <c r="F946" s="66"/>
      <c r="G946" s="66"/>
      <c r="H946" s="66"/>
      <c r="I946" s="65"/>
      <c r="J946" s="65"/>
      <c r="K946" s="65"/>
      <c r="L946" s="65"/>
      <c r="M946" s="65"/>
      <c r="N946" s="65"/>
      <c r="O946" s="65"/>
      <c r="P946" s="65"/>
      <c r="Q946" s="66"/>
      <c r="R946" s="66"/>
      <c r="S946" s="66"/>
      <c r="T946" s="66"/>
      <c r="U946" s="65"/>
      <c r="V946" s="65"/>
      <c r="W946" s="66"/>
      <c r="X946" s="65"/>
      <c r="Y946" s="65"/>
      <c r="Z946" s="65"/>
    </row>
    <row r="947" spans="1:26" ht="14.25" customHeight="1">
      <c r="A947" s="65"/>
      <c r="B947" s="65"/>
      <c r="C947" s="65"/>
      <c r="D947" s="66"/>
      <c r="E947" s="66"/>
      <c r="F947" s="66"/>
      <c r="G947" s="66"/>
      <c r="H947" s="66"/>
      <c r="I947" s="65"/>
      <c r="J947" s="65"/>
      <c r="K947" s="65"/>
      <c r="L947" s="65"/>
      <c r="M947" s="65"/>
      <c r="N947" s="65"/>
      <c r="O947" s="65"/>
      <c r="P947" s="65"/>
      <c r="Q947" s="66"/>
      <c r="R947" s="66"/>
      <c r="S947" s="66"/>
      <c r="T947" s="66"/>
      <c r="U947" s="65"/>
      <c r="V947" s="65"/>
      <c r="W947" s="66"/>
      <c r="X947" s="65"/>
      <c r="Y947" s="65"/>
      <c r="Z947" s="65"/>
    </row>
    <row r="948" spans="1:26" ht="14.25" customHeight="1">
      <c r="A948" s="65"/>
      <c r="B948" s="65"/>
      <c r="C948" s="65"/>
      <c r="D948" s="66"/>
      <c r="E948" s="66"/>
      <c r="F948" s="66"/>
      <c r="G948" s="66"/>
      <c r="H948" s="66"/>
      <c r="I948" s="65"/>
      <c r="J948" s="65"/>
      <c r="K948" s="65"/>
      <c r="L948" s="65"/>
      <c r="M948" s="65"/>
      <c r="N948" s="65"/>
      <c r="O948" s="65"/>
      <c r="P948" s="65"/>
      <c r="Q948" s="66"/>
      <c r="R948" s="66"/>
      <c r="S948" s="66"/>
      <c r="T948" s="66"/>
      <c r="U948" s="65"/>
      <c r="V948" s="65"/>
      <c r="W948" s="66"/>
      <c r="X948" s="65"/>
      <c r="Y948" s="65"/>
      <c r="Z948" s="65"/>
    </row>
    <row r="949" spans="1:26" ht="14.25" customHeight="1">
      <c r="A949" s="65"/>
      <c r="B949" s="65"/>
      <c r="C949" s="65"/>
      <c r="D949" s="66"/>
      <c r="E949" s="66"/>
      <c r="F949" s="66"/>
      <c r="G949" s="66"/>
      <c r="H949" s="66"/>
      <c r="I949" s="65"/>
      <c r="J949" s="65"/>
      <c r="K949" s="65"/>
      <c r="L949" s="65"/>
      <c r="M949" s="65"/>
      <c r="N949" s="65"/>
      <c r="O949" s="65"/>
      <c r="P949" s="65"/>
      <c r="Q949" s="66"/>
      <c r="R949" s="66"/>
      <c r="S949" s="66"/>
      <c r="T949" s="66"/>
      <c r="U949" s="65"/>
      <c r="V949" s="65"/>
      <c r="W949" s="66"/>
      <c r="X949" s="65"/>
      <c r="Y949" s="65"/>
      <c r="Z949" s="65"/>
    </row>
    <row r="950" spans="1:26" ht="14.25" customHeight="1">
      <c r="A950" s="65"/>
      <c r="B950" s="65"/>
      <c r="C950" s="65"/>
      <c r="D950" s="66"/>
      <c r="E950" s="66"/>
      <c r="F950" s="66"/>
      <c r="G950" s="66"/>
      <c r="H950" s="66"/>
      <c r="I950" s="65"/>
      <c r="J950" s="65"/>
      <c r="K950" s="65"/>
      <c r="L950" s="65"/>
      <c r="M950" s="65"/>
      <c r="N950" s="65"/>
      <c r="O950" s="65"/>
      <c r="P950" s="65"/>
      <c r="Q950" s="66"/>
      <c r="R950" s="66"/>
      <c r="S950" s="66"/>
      <c r="T950" s="66"/>
      <c r="U950" s="65"/>
      <c r="V950" s="65"/>
      <c r="W950" s="66"/>
      <c r="X950" s="65"/>
      <c r="Y950" s="65"/>
      <c r="Z950" s="65"/>
    </row>
    <row r="951" spans="1:26" ht="14.25" customHeight="1">
      <c r="A951" s="65"/>
      <c r="B951" s="65"/>
      <c r="C951" s="65"/>
      <c r="D951" s="66"/>
      <c r="E951" s="66"/>
      <c r="F951" s="66"/>
      <c r="G951" s="66"/>
      <c r="H951" s="66"/>
      <c r="I951" s="65"/>
      <c r="J951" s="65"/>
      <c r="K951" s="65"/>
      <c r="L951" s="65"/>
      <c r="M951" s="65"/>
      <c r="N951" s="65"/>
      <c r="O951" s="65"/>
      <c r="P951" s="65"/>
      <c r="Q951" s="66"/>
      <c r="R951" s="66"/>
      <c r="S951" s="66"/>
      <c r="T951" s="66"/>
      <c r="U951" s="65"/>
      <c r="V951" s="65"/>
      <c r="W951" s="66"/>
      <c r="X951" s="65"/>
      <c r="Y951" s="65"/>
      <c r="Z951" s="65"/>
    </row>
    <row r="952" spans="1:26" ht="14.25" customHeight="1">
      <c r="A952" s="65"/>
      <c r="B952" s="65"/>
      <c r="C952" s="65"/>
      <c r="D952" s="66"/>
      <c r="E952" s="66"/>
      <c r="F952" s="66"/>
      <c r="G952" s="66"/>
      <c r="H952" s="66"/>
      <c r="I952" s="65"/>
      <c r="J952" s="65"/>
      <c r="K952" s="65"/>
      <c r="L952" s="65"/>
      <c r="M952" s="65"/>
      <c r="N952" s="65"/>
      <c r="O952" s="65"/>
      <c r="P952" s="65"/>
      <c r="Q952" s="66"/>
      <c r="R952" s="66"/>
      <c r="S952" s="66"/>
      <c r="T952" s="66"/>
      <c r="U952" s="65"/>
      <c r="V952" s="65"/>
      <c r="W952" s="66"/>
      <c r="X952" s="65"/>
      <c r="Y952" s="65"/>
      <c r="Z952" s="65"/>
    </row>
    <row r="953" spans="1:26" ht="14.25" customHeight="1">
      <c r="A953" s="65"/>
      <c r="B953" s="65"/>
      <c r="C953" s="65"/>
      <c r="D953" s="66"/>
      <c r="E953" s="66"/>
      <c r="F953" s="66"/>
      <c r="G953" s="66"/>
      <c r="H953" s="66"/>
      <c r="I953" s="65"/>
      <c r="J953" s="65"/>
      <c r="K953" s="65"/>
      <c r="L953" s="65"/>
      <c r="M953" s="65"/>
      <c r="N953" s="65"/>
      <c r="O953" s="65"/>
      <c r="P953" s="65"/>
      <c r="Q953" s="66"/>
      <c r="R953" s="66"/>
      <c r="S953" s="66"/>
      <c r="T953" s="66"/>
      <c r="U953" s="65"/>
      <c r="V953" s="65"/>
      <c r="W953" s="66"/>
      <c r="X953" s="65"/>
      <c r="Y953" s="65"/>
      <c r="Z953" s="65"/>
    </row>
    <row r="954" spans="1:26" ht="14.25" customHeight="1">
      <c r="A954" s="65"/>
      <c r="B954" s="65"/>
      <c r="C954" s="65"/>
      <c r="D954" s="66"/>
      <c r="E954" s="66"/>
      <c r="F954" s="66"/>
      <c r="G954" s="66"/>
      <c r="H954" s="66"/>
      <c r="I954" s="65"/>
      <c r="J954" s="65"/>
      <c r="K954" s="65"/>
      <c r="L954" s="65"/>
      <c r="M954" s="65"/>
      <c r="N954" s="65"/>
      <c r="O954" s="65"/>
      <c r="P954" s="65"/>
      <c r="Q954" s="66"/>
      <c r="R954" s="66"/>
      <c r="S954" s="66"/>
      <c r="T954" s="66"/>
      <c r="U954" s="65"/>
      <c r="V954" s="65"/>
      <c r="W954" s="66"/>
      <c r="X954" s="65"/>
      <c r="Y954" s="65"/>
      <c r="Z954" s="65"/>
    </row>
    <row r="955" spans="1:26" ht="14.25" customHeight="1">
      <c r="A955" s="65"/>
      <c r="B955" s="65"/>
      <c r="C955" s="65"/>
      <c r="D955" s="66"/>
      <c r="E955" s="66"/>
      <c r="F955" s="66"/>
      <c r="G955" s="66"/>
      <c r="H955" s="66"/>
      <c r="I955" s="65"/>
      <c r="J955" s="65"/>
      <c r="K955" s="65"/>
      <c r="L955" s="65"/>
      <c r="M955" s="65"/>
      <c r="N955" s="65"/>
      <c r="O955" s="65"/>
      <c r="P955" s="65"/>
      <c r="Q955" s="66"/>
      <c r="R955" s="66"/>
      <c r="S955" s="66"/>
      <c r="T955" s="66"/>
      <c r="U955" s="65"/>
      <c r="V955" s="65"/>
      <c r="W955" s="66"/>
      <c r="X955" s="65"/>
      <c r="Y955" s="65"/>
      <c r="Z955" s="65"/>
    </row>
    <row r="956" spans="1:26" ht="14.25" customHeight="1">
      <c r="A956" s="65"/>
      <c r="B956" s="65"/>
      <c r="C956" s="65"/>
      <c r="D956" s="66"/>
      <c r="E956" s="66"/>
      <c r="F956" s="66"/>
      <c r="G956" s="66"/>
      <c r="H956" s="66"/>
      <c r="I956" s="65"/>
      <c r="J956" s="65"/>
      <c r="K956" s="65"/>
      <c r="L956" s="65"/>
      <c r="M956" s="65"/>
      <c r="N956" s="65"/>
      <c r="O956" s="65"/>
      <c r="P956" s="65"/>
      <c r="Q956" s="66"/>
      <c r="R956" s="66"/>
      <c r="S956" s="66"/>
      <c r="T956" s="66"/>
      <c r="U956" s="65"/>
      <c r="V956" s="65"/>
      <c r="W956" s="66"/>
      <c r="X956" s="65"/>
      <c r="Y956" s="65"/>
      <c r="Z956" s="65"/>
    </row>
    <row r="957" spans="1:26" ht="14.25" customHeight="1">
      <c r="A957" s="65"/>
      <c r="B957" s="65"/>
      <c r="C957" s="65"/>
      <c r="D957" s="66"/>
      <c r="E957" s="66"/>
      <c r="F957" s="66"/>
      <c r="G957" s="66"/>
      <c r="H957" s="66"/>
      <c r="I957" s="65"/>
      <c r="J957" s="65"/>
      <c r="K957" s="65"/>
      <c r="L957" s="65"/>
      <c r="M957" s="65"/>
      <c r="N957" s="65"/>
      <c r="O957" s="65"/>
      <c r="P957" s="65"/>
      <c r="Q957" s="66"/>
      <c r="R957" s="66"/>
      <c r="S957" s="66"/>
      <c r="T957" s="66"/>
      <c r="U957" s="65"/>
      <c r="V957" s="65"/>
      <c r="W957" s="66"/>
      <c r="X957" s="65"/>
      <c r="Y957" s="65"/>
      <c r="Z957" s="65"/>
    </row>
    <row r="958" spans="1:26" ht="14.25" customHeight="1">
      <c r="A958" s="65"/>
      <c r="B958" s="65"/>
      <c r="C958" s="65"/>
      <c r="D958" s="66"/>
      <c r="E958" s="66"/>
      <c r="F958" s="66"/>
      <c r="G958" s="66"/>
      <c r="H958" s="66"/>
      <c r="I958" s="65"/>
      <c r="J958" s="65"/>
      <c r="K958" s="65"/>
      <c r="L958" s="65"/>
      <c r="M958" s="65"/>
      <c r="N958" s="65"/>
      <c r="O958" s="65"/>
      <c r="P958" s="65"/>
      <c r="Q958" s="66"/>
      <c r="R958" s="66"/>
      <c r="S958" s="66"/>
      <c r="T958" s="66"/>
      <c r="U958" s="65"/>
      <c r="V958" s="65"/>
      <c r="W958" s="66"/>
      <c r="X958" s="65"/>
      <c r="Y958" s="65"/>
      <c r="Z958" s="65"/>
    </row>
    <row r="959" spans="1:26" ht="14.25" customHeight="1">
      <c r="A959" s="65"/>
      <c r="B959" s="65"/>
      <c r="C959" s="65"/>
      <c r="D959" s="66"/>
      <c r="E959" s="66"/>
      <c r="F959" s="66"/>
      <c r="G959" s="66"/>
      <c r="H959" s="66"/>
      <c r="I959" s="65"/>
      <c r="J959" s="65"/>
      <c r="K959" s="65"/>
      <c r="L959" s="65"/>
      <c r="M959" s="65"/>
      <c r="N959" s="65"/>
      <c r="O959" s="65"/>
      <c r="P959" s="65"/>
      <c r="Q959" s="66"/>
      <c r="R959" s="66"/>
      <c r="S959" s="66"/>
      <c r="T959" s="66"/>
      <c r="U959" s="65"/>
      <c r="V959" s="65"/>
      <c r="W959" s="66"/>
      <c r="X959" s="65"/>
      <c r="Y959" s="65"/>
      <c r="Z959" s="65"/>
    </row>
    <row r="960" spans="1:26" ht="14.25" customHeight="1">
      <c r="A960" s="65"/>
      <c r="B960" s="65"/>
      <c r="C960" s="65"/>
      <c r="D960" s="66"/>
      <c r="E960" s="66"/>
      <c r="F960" s="66"/>
      <c r="G960" s="66"/>
      <c r="H960" s="66"/>
      <c r="I960" s="65"/>
      <c r="J960" s="65"/>
      <c r="K960" s="65"/>
      <c r="L960" s="65"/>
      <c r="M960" s="65"/>
      <c r="N960" s="65"/>
      <c r="O960" s="65"/>
      <c r="P960" s="65"/>
      <c r="Q960" s="66"/>
      <c r="R960" s="66"/>
      <c r="S960" s="66"/>
      <c r="T960" s="66"/>
      <c r="U960" s="65"/>
      <c r="V960" s="65"/>
      <c r="W960" s="66"/>
      <c r="X960" s="65"/>
      <c r="Y960" s="65"/>
      <c r="Z960" s="65"/>
    </row>
    <row r="961" spans="1:26" ht="14.25" customHeight="1">
      <c r="A961" s="65"/>
      <c r="B961" s="65"/>
      <c r="C961" s="65"/>
      <c r="D961" s="66"/>
      <c r="E961" s="66"/>
      <c r="F961" s="66"/>
      <c r="G961" s="66"/>
      <c r="H961" s="66"/>
      <c r="I961" s="65"/>
      <c r="J961" s="65"/>
      <c r="K961" s="65"/>
      <c r="L961" s="65"/>
      <c r="M961" s="65"/>
      <c r="N961" s="65"/>
      <c r="O961" s="65"/>
      <c r="P961" s="65"/>
      <c r="Q961" s="66"/>
      <c r="R961" s="66"/>
      <c r="S961" s="66"/>
      <c r="T961" s="66"/>
      <c r="U961" s="65"/>
      <c r="V961" s="65"/>
      <c r="W961" s="66"/>
      <c r="X961" s="65"/>
      <c r="Y961" s="65"/>
      <c r="Z961" s="65"/>
    </row>
    <row r="962" spans="1:26" ht="14.25" customHeight="1">
      <c r="A962" s="65"/>
      <c r="B962" s="65"/>
      <c r="C962" s="65"/>
      <c r="D962" s="66"/>
      <c r="E962" s="66"/>
      <c r="F962" s="66"/>
      <c r="G962" s="66"/>
      <c r="H962" s="66"/>
      <c r="I962" s="65"/>
      <c r="J962" s="65"/>
      <c r="K962" s="65"/>
      <c r="L962" s="65"/>
      <c r="M962" s="65"/>
      <c r="N962" s="65"/>
      <c r="O962" s="65"/>
      <c r="P962" s="65"/>
      <c r="Q962" s="66"/>
      <c r="R962" s="66"/>
      <c r="S962" s="66"/>
      <c r="T962" s="66"/>
      <c r="U962" s="65"/>
      <c r="V962" s="65"/>
      <c r="W962" s="66"/>
      <c r="X962" s="65"/>
      <c r="Y962" s="65"/>
      <c r="Z962" s="65"/>
    </row>
    <row r="963" spans="1:26" ht="14.25" customHeight="1">
      <c r="A963" s="65"/>
      <c r="B963" s="65"/>
      <c r="C963" s="65"/>
      <c r="D963" s="66"/>
      <c r="E963" s="66"/>
      <c r="F963" s="66"/>
      <c r="G963" s="66"/>
      <c r="H963" s="66"/>
      <c r="I963" s="65"/>
      <c r="J963" s="65"/>
      <c r="K963" s="65"/>
      <c r="L963" s="65"/>
      <c r="M963" s="65"/>
      <c r="N963" s="65"/>
      <c r="O963" s="65"/>
      <c r="P963" s="65"/>
      <c r="Q963" s="66"/>
      <c r="R963" s="66"/>
      <c r="S963" s="66"/>
      <c r="T963" s="66"/>
      <c r="U963" s="65"/>
      <c r="V963" s="65"/>
      <c r="W963" s="66"/>
      <c r="X963" s="65"/>
      <c r="Y963" s="65"/>
      <c r="Z963" s="65"/>
    </row>
    <row r="964" spans="1:26" ht="14.25" customHeight="1">
      <c r="A964" s="65"/>
      <c r="B964" s="65"/>
      <c r="C964" s="65"/>
      <c r="D964" s="66"/>
      <c r="E964" s="66"/>
      <c r="F964" s="66"/>
      <c r="G964" s="66"/>
      <c r="H964" s="66"/>
      <c r="I964" s="65"/>
      <c r="J964" s="65"/>
      <c r="K964" s="65"/>
      <c r="L964" s="65"/>
      <c r="M964" s="65"/>
      <c r="N964" s="65"/>
      <c r="O964" s="65"/>
      <c r="P964" s="65"/>
      <c r="Q964" s="66"/>
      <c r="R964" s="66"/>
      <c r="S964" s="66"/>
      <c r="T964" s="66"/>
      <c r="U964" s="65"/>
      <c r="V964" s="65"/>
      <c r="W964" s="66"/>
      <c r="X964" s="65"/>
      <c r="Y964" s="65"/>
      <c r="Z964" s="65"/>
    </row>
    <row r="965" spans="1:26" ht="14.25" customHeight="1">
      <c r="A965" s="65"/>
      <c r="B965" s="65"/>
      <c r="C965" s="65"/>
      <c r="D965" s="66"/>
      <c r="E965" s="66"/>
      <c r="F965" s="66"/>
      <c r="G965" s="66"/>
      <c r="H965" s="66"/>
      <c r="I965" s="65"/>
      <c r="J965" s="65"/>
      <c r="K965" s="65"/>
      <c r="L965" s="65"/>
      <c r="M965" s="65"/>
      <c r="N965" s="65"/>
      <c r="O965" s="65"/>
      <c r="P965" s="65"/>
      <c r="Q965" s="66"/>
      <c r="R965" s="66"/>
      <c r="S965" s="66"/>
      <c r="T965" s="66"/>
      <c r="U965" s="65"/>
      <c r="V965" s="65"/>
      <c r="W965" s="66"/>
      <c r="X965" s="65"/>
      <c r="Y965" s="65"/>
      <c r="Z965" s="65"/>
    </row>
    <row r="966" spans="1:26" ht="14.25" customHeight="1">
      <c r="A966" s="65"/>
      <c r="B966" s="65"/>
      <c r="C966" s="65"/>
      <c r="D966" s="66"/>
      <c r="E966" s="66"/>
      <c r="F966" s="66"/>
      <c r="G966" s="66"/>
      <c r="H966" s="66"/>
      <c r="I966" s="65"/>
      <c r="J966" s="65"/>
      <c r="K966" s="65"/>
      <c r="L966" s="65"/>
      <c r="M966" s="65"/>
      <c r="N966" s="65"/>
      <c r="O966" s="65"/>
      <c r="P966" s="65"/>
      <c r="Q966" s="66"/>
      <c r="R966" s="66"/>
      <c r="S966" s="66"/>
      <c r="T966" s="66"/>
      <c r="U966" s="65"/>
      <c r="V966" s="65"/>
      <c r="W966" s="66"/>
      <c r="X966" s="65"/>
      <c r="Y966" s="65"/>
      <c r="Z966" s="65"/>
    </row>
    <row r="967" spans="1:26" ht="14.25" customHeight="1">
      <c r="A967" s="65"/>
      <c r="B967" s="65"/>
      <c r="C967" s="65"/>
      <c r="D967" s="66"/>
      <c r="E967" s="66"/>
      <c r="F967" s="66"/>
      <c r="G967" s="66"/>
      <c r="H967" s="66"/>
      <c r="I967" s="65"/>
      <c r="J967" s="65"/>
      <c r="K967" s="65"/>
      <c r="L967" s="65"/>
      <c r="M967" s="65"/>
      <c r="N967" s="65"/>
      <c r="O967" s="65"/>
      <c r="P967" s="65"/>
      <c r="Q967" s="66"/>
      <c r="R967" s="66"/>
      <c r="S967" s="66"/>
      <c r="T967" s="66"/>
      <c r="U967" s="65"/>
      <c r="V967" s="65"/>
      <c r="W967" s="66"/>
      <c r="X967" s="65"/>
      <c r="Y967" s="65"/>
      <c r="Z967" s="65"/>
    </row>
    <row r="968" spans="1:26" ht="14.25" customHeight="1">
      <c r="A968" s="65"/>
      <c r="B968" s="65"/>
      <c r="C968" s="65"/>
      <c r="D968" s="66"/>
      <c r="E968" s="66"/>
      <c r="F968" s="66"/>
      <c r="G968" s="66"/>
      <c r="H968" s="66"/>
      <c r="I968" s="65"/>
      <c r="J968" s="65"/>
      <c r="K968" s="65"/>
      <c r="L968" s="65"/>
      <c r="M968" s="65"/>
      <c r="N968" s="65"/>
      <c r="O968" s="65"/>
      <c r="P968" s="65"/>
      <c r="Q968" s="66"/>
      <c r="R968" s="66"/>
      <c r="S968" s="66"/>
      <c r="T968" s="66"/>
      <c r="U968" s="65"/>
      <c r="V968" s="65"/>
      <c r="W968" s="66"/>
      <c r="X968" s="65"/>
      <c r="Y968" s="65"/>
      <c r="Z968" s="65"/>
    </row>
    <row r="969" spans="1:26" ht="14.25" customHeight="1">
      <c r="A969" s="65"/>
      <c r="B969" s="65"/>
      <c r="C969" s="65"/>
      <c r="D969" s="66"/>
      <c r="E969" s="66"/>
      <c r="F969" s="66"/>
      <c r="G969" s="66"/>
      <c r="H969" s="66"/>
      <c r="I969" s="65"/>
      <c r="J969" s="65"/>
      <c r="K969" s="65"/>
      <c r="L969" s="65"/>
      <c r="M969" s="65"/>
      <c r="N969" s="65"/>
      <c r="O969" s="65"/>
      <c r="P969" s="65"/>
      <c r="Q969" s="66"/>
      <c r="R969" s="66"/>
      <c r="S969" s="66"/>
      <c r="T969" s="66"/>
      <c r="U969" s="65"/>
      <c r="V969" s="65"/>
      <c r="W969" s="66"/>
      <c r="X969" s="65"/>
      <c r="Y969" s="65"/>
      <c r="Z969" s="65"/>
    </row>
    <row r="970" spans="1:26" ht="14.25" customHeight="1">
      <c r="A970" s="65"/>
      <c r="B970" s="65"/>
      <c r="C970" s="65"/>
      <c r="D970" s="66"/>
      <c r="E970" s="66"/>
      <c r="F970" s="66"/>
      <c r="G970" s="66"/>
      <c r="H970" s="66"/>
      <c r="I970" s="65"/>
      <c r="J970" s="65"/>
      <c r="K970" s="65"/>
      <c r="L970" s="65"/>
      <c r="M970" s="65"/>
      <c r="N970" s="65"/>
      <c r="O970" s="65"/>
      <c r="P970" s="65"/>
      <c r="Q970" s="66"/>
      <c r="R970" s="66"/>
      <c r="S970" s="66"/>
      <c r="T970" s="66"/>
      <c r="U970" s="65"/>
      <c r="V970" s="65"/>
      <c r="W970" s="66"/>
      <c r="X970" s="65"/>
      <c r="Y970" s="65"/>
      <c r="Z970" s="65"/>
    </row>
    <row r="971" spans="1:26" ht="14.25" customHeight="1">
      <c r="A971" s="65"/>
      <c r="B971" s="65"/>
      <c r="C971" s="65"/>
      <c r="D971" s="66"/>
      <c r="E971" s="66"/>
      <c r="F971" s="66"/>
      <c r="G971" s="66"/>
      <c r="H971" s="66"/>
      <c r="I971" s="65"/>
      <c r="J971" s="65"/>
      <c r="K971" s="65"/>
      <c r="L971" s="65"/>
      <c r="M971" s="65"/>
      <c r="N971" s="65"/>
      <c r="O971" s="65"/>
      <c r="P971" s="65"/>
      <c r="Q971" s="66"/>
      <c r="R971" s="66"/>
      <c r="S971" s="66"/>
      <c r="T971" s="66"/>
      <c r="U971" s="65"/>
      <c r="V971" s="65"/>
      <c r="W971" s="66"/>
      <c r="X971" s="65"/>
      <c r="Y971" s="65"/>
      <c r="Z971" s="65"/>
    </row>
    <row r="972" spans="1:26" ht="14.25" customHeight="1">
      <c r="A972" s="65"/>
      <c r="B972" s="65"/>
      <c r="C972" s="65"/>
      <c r="D972" s="66"/>
      <c r="E972" s="66"/>
      <c r="F972" s="66"/>
      <c r="G972" s="66"/>
      <c r="H972" s="66"/>
      <c r="I972" s="65"/>
      <c r="J972" s="65"/>
      <c r="K972" s="65"/>
      <c r="L972" s="65"/>
      <c r="M972" s="65"/>
      <c r="N972" s="65"/>
      <c r="O972" s="65"/>
      <c r="P972" s="65"/>
      <c r="Q972" s="66"/>
      <c r="R972" s="66"/>
      <c r="S972" s="66"/>
      <c r="T972" s="66"/>
      <c r="U972" s="65"/>
      <c r="V972" s="65"/>
      <c r="W972" s="66"/>
      <c r="X972" s="65"/>
      <c r="Y972" s="65"/>
      <c r="Z972" s="65"/>
    </row>
    <row r="973" spans="1:26" ht="14.25" customHeight="1">
      <c r="A973" s="65"/>
      <c r="B973" s="65"/>
      <c r="C973" s="65"/>
      <c r="D973" s="66"/>
      <c r="E973" s="66"/>
      <c r="F973" s="66"/>
      <c r="G973" s="66"/>
      <c r="H973" s="66"/>
      <c r="I973" s="65"/>
      <c r="J973" s="65"/>
      <c r="K973" s="65"/>
      <c r="L973" s="65"/>
      <c r="M973" s="65"/>
      <c r="N973" s="65"/>
      <c r="O973" s="65"/>
      <c r="P973" s="65"/>
      <c r="Q973" s="66"/>
      <c r="R973" s="66"/>
      <c r="S973" s="66"/>
      <c r="T973" s="66"/>
      <c r="U973" s="65"/>
      <c r="V973" s="65"/>
      <c r="W973" s="66"/>
      <c r="X973" s="65"/>
      <c r="Y973" s="65"/>
      <c r="Z973" s="65"/>
    </row>
    <row r="974" spans="1:26" ht="14.25" customHeight="1">
      <c r="A974" s="65"/>
      <c r="B974" s="65"/>
      <c r="C974" s="65"/>
      <c r="D974" s="66"/>
      <c r="E974" s="66"/>
      <c r="F974" s="66"/>
      <c r="G974" s="66"/>
      <c r="H974" s="66"/>
      <c r="I974" s="65"/>
      <c r="J974" s="65"/>
      <c r="K974" s="65"/>
      <c r="L974" s="65"/>
      <c r="M974" s="65"/>
      <c r="N974" s="65"/>
      <c r="O974" s="65"/>
      <c r="P974" s="65"/>
      <c r="Q974" s="66"/>
      <c r="R974" s="66"/>
      <c r="S974" s="66"/>
      <c r="T974" s="66"/>
      <c r="U974" s="65"/>
      <c r="V974" s="65"/>
      <c r="W974" s="66"/>
      <c r="X974" s="65"/>
      <c r="Y974" s="65"/>
      <c r="Z974" s="65"/>
    </row>
    <row r="975" spans="1:26" ht="14.25" customHeight="1">
      <c r="A975" s="65"/>
      <c r="B975" s="65"/>
      <c r="C975" s="65"/>
      <c r="D975" s="66"/>
      <c r="E975" s="66"/>
      <c r="F975" s="66"/>
      <c r="G975" s="66"/>
      <c r="H975" s="66"/>
      <c r="I975" s="65"/>
      <c r="J975" s="65"/>
      <c r="K975" s="65"/>
      <c r="L975" s="65"/>
      <c r="M975" s="65"/>
      <c r="N975" s="65"/>
      <c r="O975" s="65"/>
      <c r="P975" s="65"/>
      <c r="Q975" s="66"/>
      <c r="R975" s="66"/>
      <c r="S975" s="66"/>
      <c r="T975" s="66"/>
      <c r="U975" s="65"/>
      <c r="V975" s="65"/>
      <c r="W975" s="66"/>
      <c r="X975" s="65"/>
      <c r="Y975" s="65"/>
      <c r="Z975" s="65"/>
    </row>
    <row r="976" spans="1:26" ht="14.25" customHeight="1">
      <c r="A976" s="65"/>
      <c r="B976" s="65"/>
      <c r="C976" s="65"/>
      <c r="D976" s="66"/>
      <c r="E976" s="66"/>
      <c r="F976" s="66"/>
      <c r="G976" s="66"/>
      <c r="H976" s="66"/>
      <c r="I976" s="65"/>
      <c r="J976" s="65"/>
      <c r="K976" s="65"/>
      <c r="L976" s="65"/>
      <c r="M976" s="65"/>
      <c r="N976" s="65"/>
      <c r="O976" s="65"/>
      <c r="P976" s="65"/>
      <c r="Q976" s="66"/>
      <c r="R976" s="66"/>
      <c r="S976" s="66"/>
      <c r="T976" s="66"/>
      <c r="U976" s="65"/>
      <c r="V976" s="65"/>
      <c r="W976" s="66"/>
      <c r="X976" s="65"/>
      <c r="Y976" s="65"/>
      <c r="Z976" s="65"/>
    </row>
    <row r="977" spans="1:26" ht="14.25" customHeight="1">
      <c r="A977" s="65"/>
      <c r="B977" s="65"/>
      <c r="C977" s="65"/>
      <c r="D977" s="66"/>
      <c r="E977" s="66"/>
      <c r="F977" s="66"/>
      <c r="G977" s="66"/>
      <c r="H977" s="66"/>
      <c r="I977" s="65"/>
      <c r="J977" s="65"/>
      <c r="K977" s="65"/>
      <c r="L977" s="65"/>
      <c r="M977" s="65"/>
      <c r="N977" s="65"/>
      <c r="O977" s="65"/>
      <c r="P977" s="65"/>
      <c r="Q977" s="66"/>
      <c r="R977" s="66"/>
      <c r="S977" s="66"/>
      <c r="T977" s="66"/>
      <c r="U977" s="65"/>
      <c r="V977" s="65"/>
      <c r="W977" s="66"/>
      <c r="X977" s="65"/>
      <c r="Y977" s="65"/>
      <c r="Z977" s="65"/>
    </row>
    <row r="978" spans="1:26" ht="14.25" customHeight="1">
      <c r="A978" s="65"/>
      <c r="B978" s="65"/>
      <c r="C978" s="65"/>
      <c r="D978" s="66"/>
      <c r="E978" s="66"/>
      <c r="F978" s="66"/>
      <c r="G978" s="66"/>
      <c r="H978" s="66"/>
      <c r="I978" s="65"/>
      <c r="J978" s="65"/>
      <c r="K978" s="65"/>
      <c r="L978" s="65"/>
      <c r="M978" s="65"/>
      <c r="N978" s="65"/>
      <c r="O978" s="65"/>
      <c r="P978" s="65"/>
      <c r="Q978" s="66"/>
      <c r="R978" s="66"/>
      <c r="S978" s="66"/>
      <c r="T978" s="66"/>
      <c r="U978" s="65"/>
      <c r="V978" s="65"/>
      <c r="W978" s="66"/>
      <c r="X978" s="65"/>
      <c r="Y978" s="65"/>
      <c r="Z978" s="65"/>
    </row>
    <row r="979" spans="1:26" ht="14.25" customHeight="1">
      <c r="A979" s="65"/>
      <c r="B979" s="65"/>
      <c r="C979" s="65"/>
      <c r="D979" s="66"/>
      <c r="E979" s="66"/>
      <c r="F979" s="66"/>
      <c r="G979" s="66"/>
      <c r="H979" s="66"/>
      <c r="I979" s="65"/>
      <c r="J979" s="65"/>
      <c r="K979" s="65"/>
      <c r="L979" s="65"/>
      <c r="M979" s="65"/>
      <c r="N979" s="65"/>
      <c r="O979" s="65"/>
      <c r="P979" s="65"/>
      <c r="Q979" s="66"/>
      <c r="R979" s="66"/>
      <c r="S979" s="66"/>
      <c r="T979" s="66"/>
      <c r="U979" s="65"/>
      <c r="V979" s="65"/>
      <c r="W979" s="66"/>
      <c r="X979" s="65"/>
      <c r="Y979" s="65"/>
      <c r="Z979" s="65"/>
    </row>
    <row r="980" spans="1:26" ht="14.25" customHeight="1">
      <c r="A980" s="65"/>
      <c r="B980" s="65"/>
      <c r="C980" s="65"/>
      <c r="D980" s="66"/>
      <c r="E980" s="66"/>
      <c r="F980" s="66"/>
      <c r="G980" s="66"/>
      <c r="H980" s="66"/>
      <c r="I980" s="65"/>
      <c r="J980" s="65"/>
      <c r="K980" s="65"/>
      <c r="L980" s="65"/>
      <c r="M980" s="65"/>
      <c r="N980" s="65"/>
      <c r="O980" s="65"/>
      <c r="P980" s="65"/>
      <c r="Q980" s="66"/>
      <c r="R980" s="66"/>
      <c r="S980" s="66"/>
      <c r="T980" s="66"/>
      <c r="U980" s="65"/>
      <c r="V980" s="65"/>
      <c r="W980" s="66"/>
      <c r="X980" s="65"/>
      <c r="Y980" s="65"/>
      <c r="Z980" s="65"/>
    </row>
    <row r="981" spans="1:26" ht="14.25" customHeight="1">
      <c r="A981" s="65"/>
      <c r="B981" s="65"/>
      <c r="C981" s="65"/>
      <c r="D981" s="66"/>
      <c r="E981" s="66"/>
      <c r="F981" s="66"/>
      <c r="G981" s="66"/>
      <c r="H981" s="66"/>
      <c r="I981" s="65"/>
      <c r="J981" s="65"/>
      <c r="K981" s="65"/>
      <c r="L981" s="65"/>
      <c r="M981" s="65"/>
      <c r="N981" s="65"/>
      <c r="O981" s="65"/>
      <c r="P981" s="65"/>
      <c r="Q981" s="66"/>
      <c r="R981" s="66"/>
      <c r="S981" s="66"/>
      <c r="T981" s="66"/>
      <c r="U981" s="65"/>
      <c r="V981" s="65"/>
      <c r="W981" s="66"/>
      <c r="X981" s="65"/>
      <c r="Y981" s="65"/>
      <c r="Z981" s="65"/>
    </row>
    <row r="982" spans="1:26" ht="14.25" customHeight="1">
      <c r="A982" s="65"/>
      <c r="B982" s="65"/>
      <c r="C982" s="65"/>
      <c r="D982" s="66"/>
      <c r="E982" s="66"/>
      <c r="F982" s="66"/>
      <c r="G982" s="66"/>
      <c r="H982" s="66"/>
      <c r="I982" s="65"/>
      <c r="J982" s="65"/>
      <c r="K982" s="65"/>
      <c r="L982" s="65"/>
      <c r="M982" s="65"/>
      <c r="N982" s="65"/>
      <c r="O982" s="65"/>
      <c r="P982" s="65"/>
      <c r="Q982" s="66"/>
      <c r="R982" s="66"/>
      <c r="S982" s="66"/>
      <c r="T982" s="66"/>
      <c r="U982" s="65"/>
      <c r="V982" s="65"/>
      <c r="W982" s="66"/>
      <c r="X982" s="65"/>
      <c r="Y982" s="65"/>
      <c r="Z982" s="65"/>
    </row>
    <row r="983" spans="1:26" ht="14.25" customHeight="1">
      <c r="A983" s="65"/>
      <c r="B983" s="65"/>
      <c r="C983" s="65"/>
      <c r="D983" s="66"/>
      <c r="E983" s="66"/>
      <c r="F983" s="66"/>
      <c r="G983" s="66"/>
      <c r="H983" s="66"/>
      <c r="I983" s="65"/>
      <c r="J983" s="65"/>
      <c r="K983" s="65"/>
      <c r="L983" s="65"/>
      <c r="M983" s="65"/>
      <c r="N983" s="65"/>
      <c r="O983" s="65"/>
      <c r="P983" s="65"/>
      <c r="Q983" s="66"/>
      <c r="R983" s="66"/>
      <c r="S983" s="66"/>
      <c r="T983" s="66"/>
      <c r="U983" s="65"/>
      <c r="V983" s="65"/>
      <c r="W983" s="66"/>
      <c r="X983" s="65"/>
      <c r="Y983" s="65"/>
      <c r="Z983" s="65"/>
    </row>
    <row r="984" spans="1:26" ht="14.25" customHeight="1">
      <c r="A984" s="65"/>
      <c r="B984" s="65"/>
      <c r="C984" s="65"/>
      <c r="D984" s="66"/>
      <c r="E984" s="66"/>
      <c r="F984" s="66"/>
      <c r="G984" s="66"/>
      <c r="H984" s="66"/>
      <c r="I984" s="65"/>
      <c r="J984" s="65"/>
      <c r="K984" s="65"/>
      <c r="L984" s="65"/>
      <c r="M984" s="65"/>
      <c r="N984" s="65"/>
      <c r="O984" s="65"/>
      <c r="P984" s="65"/>
      <c r="Q984" s="66"/>
      <c r="R984" s="66"/>
      <c r="S984" s="66"/>
      <c r="T984" s="66"/>
      <c r="U984" s="65"/>
      <c r="V984" s="65"/>
      <c r="W984" s="66"/>
      <c r="X984" s="65"/>
      <c r="Y984" s="65"/>
      <c r="Z984" s="65"/>
    </row>
    <row r="985" spans="1:26" ht="14.25" customHeight="1">
      <c r="A985" s="65"/>
      <c r="B985" s="65"/>
      <c r="C985" s="65"/>
      <c r="D985" s="66"/>
      <c r="E985" s="66"/>
      <c r="F985" s="66"/>
      <c r="G985" s="66"/>
      <c r="H985" s="66"/>
      <c r="I985" s="65"/>
      <c r="J985" s="65"/>
      <c r="K985" s="65"/>
      <c r="L985" s="65"/>
      <c r="M985" s="65"/>
      <c r="N985" s="65"/>
      <c r="O985" s="65"/>
      <c r="P985" s="65"/>
      <c r="Q985" s="66"/>
      <c r="R985" s="66"/>
      <c r="S985" s="66"/>
      <c r="T985" s="66"/>
      <c r="U985" s="65"/>
      <c r="V985" s="65"/>
      <c r="W985" s="66"/>
      <c r="X985" s="65"/>
      <c r="Y985" s="65"/>
      <c r="Z985" s="65"/>
    </row>
    <row r="986" spans="1:26" ht="14.25" customHeight="1">
      <c r="A986" s="65"/>
      <c r="B986" s="65"/>
      <c r="C986" s="65"/>
      <c r="D986" s="66"/>
      <c r="E986" s="66"/>
      <c r="F986" s="66"/>
      <c r="G986" s="66"/>
      <c r="H986" s="66"/>
      <c r="I986" s="65"/>
      <c r="J986" s="65"/>
      <c r="K986" s="65"/>
      <c r="L986" s="65"/>
      <c r="M986" s="65"/>
      <c r="N986" s="65"/>
      <c r="O986" s="65"/>
      <c r="P986" s="65"/>
      <c r="Q986" s="66"/>
      <c r="R986" s="66"/>
      <c r="S986" s="66"/>
      <c r="T986" s="66"/>
      <c r="U986" s="65"/>
      <c r="V986" s="65"/>
      <c r="W986" s="66"/>
      <c r="X986" s="65"/>
      <c r="Y986" s="65"/>
      <c r="Z986" s="65"/>
    </row>
    <row r="987" spans="1:26" ht="14.25" customHeight="1">
      <c r="A987" s="65"/>
      <c r="B987" s="65"/>
      <c r="C987" s="65"/>
      <c r="D987" s="66"/>
      <c r="E987" s="66"/>
      <c r="F987" s="66"/>
      <c r="G987" s="66"/>
      <c r="H987" s="66"/>
      <c r="I987" s="65"/>
      <c r="J987" s="65"/>
      <c r="K987" s="65"/>
      <c r="L987" s="65"/>
      <c r="M987" s="65"/>
      <c r="N987" s="65"/>
      <c r="O987" s="65"/>
      <c r="P987" s="65"/>
      <c r="Q987" s="66"/>
      <c r="R987" s="66"/>
      <c r="S987" s="66"/>
      <c r="T987" s="66"/>
      <c r="U987" s="65"/>
      <c r="V987" s="65"/>
      <c r="W987" s="66"/>
      <c r="X987" s="65"/>
      <c r="Y987" s="65"/>
      <c r="Z987" s="65"/>
    </row>
    <row r="988" spans="1:26" ht="14.25" customHeight="1">
      <c r="A988" s="65"/>
      <c r="B988" s="65"/>
      <c r="C988" s="65"/>
      <c r="D988" s="66"/>
      <c r="E988" s="66"/>
      <c r="F988" s="66"/>
      <c r="G988" s="66"/>
      <c r="H988" s="66"/>
      <c r="I988" s="65"/>
      <c r="J988" s="65"/>
      <c r="K988" s="65"/>
      <c r="L988" s="65"/>
      <c r="M988" s="65"/>
      <c r="N988" s="65"/>
      <c r="O988" s="65"/>
      <c r="P988" s="65"/>
      <c r="Q988" s="66"/>
      <c r="R988" s="66"/>
      <c r="S988" s="66"/>
      <c r="T988" s="66"/>
      <c r="U988" s="65"/>
      <c r="V988" s="65"/>
      <c r="W988" s="66"/>
      <c r="X988" s="65"/>
      <c r="Y988" s="65"/>
      <c r="Z988" s="65"/>
    </row>
    <row r="989" spans="1:26" ht="14.25" customHeight="1">
      <c r="A989" s="65"/>
      <c r="B989" s="65"/>
      <c r="C989" s="65"/>
      <c r="D989" s="66"/>
      <c r="E989" s="66"/>
      <c r="F989" s="66"/>
      <c r="G989" s="66"/>
      <c r="H989" s="66"/>
      <c r="I989" s="65"/>
      <c r="J989" s="65"/>
      <c r="K989" s="65"/>
      <c r="L989" s="65"/>
      <c r="M989" s="65"/>
      <c r="N989" s="65"/>
      <c r="O989" s="65"/>
      <c r="P989" s="65"/>
      <c r="Q989" s="66"/>
      <c r="R989" s="66"/>
      <c r="S989" s="66"/>
      <c r="T989" s="66"/>
      <c r="U989" s="65"/>
      <c r="V989" s="65"/>
      <c r="W989" s="66"/>
      <c r="X989" s="65"/>
      <c r="Y989" s="65"/>
      <c r="Z989" s="65"/>
    </row>
    <row r="990" spans="1:26" ht="14.25" customHeight="1">
      <c r="A990" s="65"/>
      <c r="B990" s="65"/>
      <c r="C990" s="65"/>
      <c r="D990" s="66"/>
      <c r="E990" s="66"/>
      <c r="F990" s="66"/>
      <c r="G990" s="66"/>
      <c r="H990" s="66"/>
      <c r="I990" s="65"/>
      <c r="J990" s="65"/>
      <c r="K990" s="65"/>
      <c r="L990" s="65"/>
      <c r="M990" s="65"/>
      <c r="N990" s="65"/>
      <c r="O990" s="65"/>
      <c r="P990" s="65"/>
      <c r="Q990" s="66"/>
      <c r="R990" s="66"/>
      <c r="S990" s="66"/>
      <c r="T990" s="66"/>
      <c r="U990" s="65"/>
      <c r="V990" s="65"/>
      <c r="W990" s="66"/>
      <c r="X990" s="65"/>
      <c r="Y990" s="65"/>
      <c r="Z990" s="65"/>
    </row>
    <row r="991" spans="1:26" ht="14.25" customHeight="1">
      <c r="A991" s="65"/>
      <c r="B991" s="65"/>
      <c r="C991" s="65"/>
      <c r="D991" s="66"/>
      <c r="E991" s="66"/>
      <c r="F991" s="66"/>
      <c r="G991" s="66"/>
      <c r="H991" s="66"/>
      <c r="I991" s="65"/>
      <c r="J991" s="65"/>
      <c r="K991" s="65"/>
      <c r="L991" s="65"/>
      <c r="M991" s="65"/>
      <c r="N991" s="65"/>
      <c r="O991" s="65"/>
      <c r="P991" s="65"/>
      <c r="Q991" s="66"/>
      <c r="R991" s="66"/>
      <c r="S991" s="66"/>
      <c r="T991" s="66"/>
      <c r="U991" s="65"/>
      <c r="V991" s="65"/>
      <c r="W991" s="66"/>
      <c r="X991" s="65"/>
      <c r="Y991" s="65"/>
      <c r="Z991" s="65"/>
    </row>
    <row r="992" spans="1:26" ht="14.25" customHeight="1">
      <c r="A992" s="65"/>
      <c r="B992" s="65"/>
      <c r="C992" s="65"/>
      <c r="D992" s="66"/>
      <c r="E992" s="66"/>
      <c r="F992" s="66"/>
      <c r="G992" s="66"/>
      <c r="H992" s="66"/>
      <c r="I992" s="65"/>
      <c r="J992" s="65"/>
      <c r="K992" s="65"/>
      <c r="L992" s="65"/>
      <c r="M992" s="65"/>
      <c r="N992" s="65"/>
      <c r="O992" s="65"/>
      <c r="P992" s="65"/>
      <c r="Q992" s="66"/>
      <c r="R992" s="66"/>
      <c r="S992" s="66"/>
      <c r="T992" s="66"/>
      <c r="U992" s="65"/>
      <c r="V992" s="65"/>
      <c r="W992" s="66"/>
      <c r="X992" s="65"/>
      <c r="Y992" s="65"/>
      <c r="Z992" s="65"/>
    </row>
    <row r="993" spans="1:26" ht="14.25" customHeight="1">
      <c r="A993" s="65"/>
      <c r="B993" s="65"/>
      <c r="C993" s="65"/>
      <c r="D993" s="66"/>
      <c r="E993" s="66"/>
      <c r="F993" s="66"/>
      <c r="G993" s="66"/>
      <c r="H993" s="66"/>
      <c r="I993" s="65"/>
      <c r="J993" s="65"/>
      <c r="K993" s="65"/>
      <c r="L993" s="65"/>
      <c r="M993" s="65"/>
      <c r="N993" s="65"/>
      <c r="O993" s="65"/>
      <c r="P993" s="65"/>
      <c r="Q993" s="66"/>
      <c r="R993" s="66"/>
      <c r="S993" s="66"/>
      <c r="T993" s="66"/>
      <c r="U993" s="65"/>
      <c r="V993" s="65"/>
      <c r="W993" s="66"/>
      <c r="X993" s="65"/>
      <c r="Y993" s="65"/>
      <c r="Z993" s="65"/>
    </row>
    <row r="994" spans="1:26" ht="14.25" customHeight="1">
      <c r="A994" s="65"/>
      <c r="B994" s="65"/>
      <c r="C994" s="65"/>
      <c r="D994" s="66"/>
      <c r="E994" s="66"/>
      <c r="F994" s="66"/>
      <c r="G994" s="66"/>
      <c r="H994" s="66"/>
      <c r="I994" s="65"/>
      <c r="J994" s="65"/>
      <c r="K994" s="65"/>
      <c r="L994" s="65"/>
      <c r="M994" s="65"/>
      <c r="N994" s="65"/>
      <c r="O994" s="65"/>
      <c r="P994" s="65"/>
      <c r="Q994" s="66"/>
      <c r="R994" s="66"/>
      <c r="S994" s="66"/>
      <c r="T994" s="66"/>
      <c r="U994" s="65"/>
      <c r="V994" s="65"/>
      <c r="W994" s="66"/>
      <c r="X994" s="65"/>
      <c r="Y994" s="65"/>
      <c r="Z994" s="65"/>
    </row>
    <row r="995" spans="1:26" ht="14.25" customHeight="1">
      <c r="A995" s="65"/>
      <c r="B995" s="65"/>
      <c r="C995" s="65"/>
      <c r="D995" s="66"/>
      <c r="E995" s="66"/>
      <c r="F995" s="66"/>
      <c r="G995" s="66"/>
      <c r="H995" s="66"/>
      <c r="I995" s="65"/>
      <c r="J995" s="65"/>
      <c r="K995" s="65"/>
      <c r="L995" s="65"/>
      <c r="M995" s="65"/>
      <c r="N995" s="65"/>
      <c r="O995" s="65"/>
      <c r="P995" s="65"/>
      <c r="Q995" s="66"/>
      <c r="R995" s="66"/>
      <c r="S995" s="66"/>
      <c r="T995" s="66"/>
      <c r="U995" s="65"/>
      <c r="V995" s="65"/>
      <c r="W995" s="66"/>
      <c r="X995" s="65"/>
      <c r="Y995" s="65"/>
      <c r="Z995" s="65"/>
    </row>
    <row r="996" spans="1:26" ht="14.25" customHeight="1">
      <c r="A996" s="65"/>
      <c r="B996" s="65"/>
      <c r="C996" s="65"/>
      <c r="D996" s="66"/>
      <c r="E996" s="66"/>
      <c r="F996" s="66"/>
      <c r="G996" s="66"/>
      <c r="H996" s="66"/>
      <c r="I996" s="65"/>
      <c r="J996" s="65"/>
      <c r="K996" s="65"/>
      <c r="L996" s="65"/>
      <c r="M996" s="65"/>
      <c r="N996" s="65"/>
      <c r="O996" s="65"/>
      <c r="P996" s="65"/>
      <c r="Q996" s="66"/>
      <c r="R996" s="66"/>
      <c r="S996" s="66"/>
      <c r="T996" s="66"/>
      <c r="U996" s="65"/>
      <c r="V996" s="65"/>
      <c r="W996" s="66"/>
      <c r="X996" s="65"/>
      <c r="Y996" s="65"/>
      <c r="Z996" s="65"/>
    </row>
    <row r="997" spans="1:26" ht="14.25" customHeight="1">
      <c r="A997" s="65"/>
      <c r="B997" s="65"/>
      <c r="C997" s="65"/>
      <c r="D997" s="66"/>
      <c r="E997" s="66"/>
      <c r="F997" s="66"/>
      <c r="G997" s="66"/>
      <c r="H997" s="66"/>
      <c r="I997" s="65"/>
      <c r="J997" s="65"/>
      <c r="K997" s="65"/>
      <c r="L997" s="65"/>
      <c r="M997" s="65"/>
      <c r="N997" s="65"/>
      <c r="O997" s="65"/>
      <c r="P997" s="65"/>
      <c r="Q997" s="66"/>
      <c r="R997" s="66"/>
      <c r="S997" s="66"/>
      <c r="T997" s="66"/>
      <c r="U997" s="65"/>
      <c r="V997" s="65"/>
      <c r="W997" s="66"/>
      <c r="X997" s="65"/>
      <c r="Y997" s="65"/>
      <c r="Z997" s="65"/>
    </row>
    <row r="998" spans="1:26" ht="14.25" customHeight="1">
      <c r="A998" s="65"/>
      <c r="B998" s="65"/>
      <c r="C998" s="65"/>
      <c r="D998" s="66"/>
      <c r="E998" s="66"/>
      <c r="F998" s="66"/>
      <c r="G998" s="66"/>
      <c r="H998" s="66"/>
      <c r="I998" s="65"/>
      <c r="J998" s="65"/>
      <c r="K998" s="65"/>
      <c r="L998" s="65"/>
      <c r="M998" s="65"/>
      <c r="N998" s="65"/>
      <c r="O998" s="65"/>
      <c r="P998" s="65"/>
      <c r="Q998" s="66"/>
      <c r="R998" s="66"/>
      <c r="S998" s="66"/>
      <c r="T998" s="66"/>
      <c r="U998" s="65"/>
      <c r="V998" s="65"/>
      <c r="W998" s="66"/>
      <c r="X998" s="65"/>
      <c r="Y998" s="65"/>
      <c r="Z998" s="65"/>
    </row>
    <row r="999" spans="1:26" ht="14.25" customHeight="1">
      <c r="A999" s="65"/>
      <c r="B999" s="65"/>
      <c r="C999" s="65"/>
      <c r="D999" s="66"/>
      <c r="E999" s="66"/>
      <c r="F999" s="66"/>
      <c r="G999" s="66"/>
      <c r="H999" s="66"/>
      <c r="I999" s="65"/>
      <c r="J999" s="65"/>
      <c r="K999" s="65"/>
      <c r="L999" s="65"/>
      <c r="M999" s="65"/>
      <c r="N999" s="65"/>
      <c r="O999" s="65"/>
      <c r="P999" s="65"/>
      <c r="Q999" s="66"/>
      <c r="R999" s="66"/>
      <c r="S999" s="66"/>
      <c r="T999" s="66"/>
      <c r="U999" s="65"/>
      <c r="V999" s="65"/>
      <c r="W999" s="66"/>
      <c r="X999" s="65"/>
      <c r="Y999" s="65"/>
      <c r="Z999" s="65"/>
    </row>
    <row r="1000" spans="1:26" ht="14.25" customHeight="1">
      <c r="A1000" s="65"/>
      <c r="B1000" s="65"/>
      <c r="C1000" s="65"/>
      <c r="D1000" s="66"/>
      <c r="E1000" s="66"/>
      <c r="F1000" s="66"/>
      <c r="G1000" s="66"/>
      <c r="H1000" s="66"/>
      <c r="I1000" s="65"/>
      <c r="J1000" s="65"/>
      <c r="K1000" s="65"/>
      <c r="L1000" s="65"/>
      <c r="M1000" s="65"/>
      <c r="N1000" s="65"/>
      <c r="O1000" s="65"/>
      <c r="P1000" s="65"/>
      <c r="Q1000" s="66"/>
      <c r="R1000" s="66"/>
      <c r="S1000" s="66"/>
      <c r="T1000" s="66"/>
      <c r="U1000" s="65"/>
      <c r="V1000" s="65"/>
      <c r="W1000" s="66"/>
      <c r="X1000" s="65"/>
      <c r="Y1000" s="65"/>
      <c r="Z1000" s="65"/>
    </row>
  </sheetData>
  <sheetProtection algorithmName="SHA-512" hashValue="rknmp7a5E5rIFZCRioKWxZ29GU6MoNaWOofMdtEPXCLaKy+cI5HMWZ0hClEcq6FXNm/LPHB/6i8L63fv+XSyJg==" saltValue="HRT/w5eQe/egwJrr6Ir08w==" spinCount="100000" sheet="1" objects="1" scenarios="1"/>
  <mergeCells count="30">
    <mergeCell ref="S5:T5"/>
    <mergeCell ref="U5:V5"/>
    <mergeCell ref="F5:F6"/>
    <mergeCell ref="G5:G6"/>
    <mergeCell ref="H5:H6"/>
    <mergeCell ref="I5:I6"/>
    <mergeCell ref="J5:J6"/>
    <mergeCell ref="K5:K6"/>
    <mergeCell ref="L5:L6"/>
    <mergeCell ref="M5:M6"/>
    <mergeCell ref="N5:N6"/>
    <mergeCell ref="O5:O6"/>
    <mergeCell ref="P5:P6"/>
    <mergeCell ref="Q5:R5"/>
    <mergeCell ref="A5:A6"/>
    <mergeCell ref="B5:B6"/>
    <mergeCell ref="C5:C6"/>
    <mergeCell ref="D5:D6"/>
    <mergeCell ref="E5:E6"/>
    <mergeCell ref="J1:N4"/>
    <mergeCell ref="A2:C2"/>
    <mergeCell ref="E2:F2"/>
    <mergeCell ref="D3:H3"/>
    <mergeCell ref="A3:C3"/>
    <mergeCell ref="A4:C4"/>
    <mergeCell ref="D4:E4"/>
    <mergeCell ref="G4:H4"/>
    <mergeCell ref="A1:C1"/>
    <mergeCell ref="D1:G1"/>
    <mergeCell ref="I1:I4"/>
  </mergeCells>
  <conditionalFormatting sqref="A5:D5 A7:A51 E35:E51 G35:G51 I37:I51 J7:P51 R7:R51 T7:T51">
    <cfRule type="cellIs" dxfId="135" priority="1" stopIfTrue="1" operator="equal">
      <formula>0</formula>
    </cfRule>
  </conditionalFormatting>
  <conditionalFormatting sqref="I32:I51">
    <cfRule type="containsText" dxfId="134" priority="2" operator="containsText" text="UDAIGIRI">
      <formula>NOT(ISERROR(SEARCH(("UDAIGIRI"),(I32))))</formula>
    </cfRule>
  </conditionalFormatting>
  <conditionalFormatting sqref="I32:I51">
    <cfRule type="containsText" dxfId="133" priority="3" operator="containsText" text="NILGIRI">
      <formula>NOT(ISERROR(SEARCH(("NILGIRI"),(I32))))</formula>
    </cfRule>
  </conditionalFormatting>
  <conditionalFormatting sqref="I32:I51">
    <cfRule type="containsText" dxfId="132" priority="4" operator="containsText" text="SHIVALIK">
      <formula>NOT(ISERROR(SEARCH(("SHIVALIK"),(I32))))</formula>
    </cfRule>
  </conditionalFormatting>
  <conditionalFormatting sqref="I32:I51">
    <cfRule type="containsText" dxfId="131" priority="5" operator="containsText" text="ARAWALI">
      <formula>NOT(ISERROR(SEARCH(("ARAWALI"),(I32))))</formula>
    </cfRule>
  </conditionalFormatting>
  <conditionalFormatting sqref="I32:I51">
    <cfRule type="containsText" dxfId="130" priority="6" operator="containsText" text="ARAWALI">
      <formula>NOT(ISERROR(SEARCH(("ARAWALI"),(I32))))</formula>
    </cfRule>
  </conditionalFormatting>
  <conditionalFormatting sqref="D35:D51">
    <cfRule type="cellIs" dxfId="129" priority="7" stopIfTrue="1" operator="equal">
      <formula>0</formula>
    </cfRule>
  </conditionalFormatting>
  <conditionalFormatting sqref="C7:C31">
    <cfRule type="expression" dxfId="128" priority="8">
      <formula>MOD(ROW(),2)=1</formula>
    </cfRule>
  </conditionalFormatting>
  <conditionalFormatting sqref="B7:B31">
    <cfRule type="expression" dxfId="127" priority="9">
      <formula>MOD(ROW(),2)=1</formula>
    </cfRule>
  </conditionalFormatting>
  <conditionalFormatting sqref="G7:G31">
    <cfRule type="expression" dxfId="126" priority="10">
      <formula>MOD(ROW(),2)=1</formula>
    </cfRule>
  </conditionalFormatting>
  <conditionalFormatting sqref="H7:H31">
    <cfRule type="expression" dxfId="125" priority="11">
      <formula>MOD(ROW(),2)=1</formula>
    </cfRule>
  </conditionalFormatting>
  <conditionalFormatting sqref="I7:I31">
    <cfRule type="expression" dxfId="124" priority="12">
      <formula>MOD(ROW(),2)=1</formula>
    </cfRule>
  </conditionalFormatting>
  <conditionalFormatting sqref="F7:F31">
    <cfRule type="expression" dxfId="123" priority="13">
      <formula>MOD(ROW(),2)=1</formula>
    </cfRule>
  </conditionalFormatting>
  <conditionalFormatting sqref="E7:E31">
    <cfRule type="expression" dxfId="122" priority="14">
      <formula>MOD(ROW(),2)=1</formula>
    </cfRule>
  </conditionalFormatting>
  <conditionalFormatting sqref="D7:D31">
    <cfRule type="expression" dxfId="121" priority="15">
      <formula>MOD(ROW(),2)=1</formula>
    </cfRule>
  </conditionalFormatting>
  <dataValidations count="1">
    <dataValidation type="custom" allowBlank="1" showInputMessage="1" showErrorMessage="1" prompt="Warning - Enter your 12 Digit Aadhar No." sqref="B7:B51" xr:uid="{00000000-0002-0000-0100-000002000000}">
      <formula1>EQ(LEN(B7),(12))</formula1>
    </dataValidation>
  </dataValidations>
  <hyperlinks>
    <hyperlink ref="I1" location="null!B1" display="ð" xr:uid="{00000000-0004-0000-0100-000000000000}"/>
    <hyperlink ref="G4" r:id="rId1" xr:uid="{00000000-0004-0000-0100-000001000000}"/>
  </hyperlinks>
  <pageMargins left="0.7" right="0.7" top="0.75" bottom="0.75" header="0" footer="0"/>
  <pageSetup paperSize="5" orientation="landscape"/>
  <colBreaks count="1" manualBreakCount="1">
    <brk id="16"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WARNIGN - CHOOSE FROM THE DROP DOWN LIST" xr:uid="{00000000-0002-0000-0100-000000000000}">
          <x14:formula1>
            <xm:f>Home!$K$15:$K$21</xm:f>
          </x14:formula1>
          <xm:sqref>I7:I51</xm:sqref>
        </x14:dataValidation>
        <x14:dataValidation type="list" allowBlank="1" showInputMessage="1" showErrorMessage="1" prompt="WARNING - CHOOSE FROM THE DROP DOWN LIST" xr:uid="{00000000-0002-0000-0100-000001000000}">
          <x14:formula1>
            <xm:f>Home!$B$15:$B$21</xm:f>
          </x14:formula1>
          <xm:sqref>J7:O51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topLeftCell="A45" workbookViewId="0">
      <selection activeCell="A45" sqref="A1:XFD1048576"/>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c r="S12" s="73"/>
      <c r="T12" s="75" t="str">
        <f t="shared" si="5"/>
        <v/>
      </c>
      <c r="U12" s="72"/>
      <c r="V12" s="73"/>
      <c r="W12" s="75" t="str">
        <f t="shared" si="6"/>
        <v/>
      </c>
      <c r="X12" s="76" t="str">
        <f t="shared" si="7"/>
        <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t="str">
        <f>IF(AND(ISNUMBER(Z62),Z62&gt;0),SUM(T8:T52)/R60,"")</f>
        <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t="str">
        <f>IF(ISNUMBER(R53),R61/R60*100,"0")</f>
        <v>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0</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0</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0</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0</v>
      </c>
      <c r="S62" s="107"/>
      <c r="T62" s="172"/>
      <c r="U62" s="171">
        <f>U60+U63</f>
        <v>0</v>
      </c>
      <c r="V62" s="107"/>
      <c r="W62" s="172"/>
      <c r="X62" s="79" t="str">
        <f>Home!B20</f>
        <v>MATHS</v>
      </c>
      <c r="Y62" s="76">
        <f>R62</f>
        <v>0</v>
      </c>
      <c r="Z62" s="76">
        <f>R60</f>
        <v>0</v>
      </c>
      <c r="AA62" s="65"/>
    </row>
    <row r="63" spans="1:27" ht="21" customHeigh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rWNn3Tj2gveUv0eiy/MMhGROMS/vcK4VHq2ku5/h8apTsClUxAPAI66VFFFuiCUbcqjEg3jxTkoqnyjOXqBNpA==" saltValue="8mTSTWUyjnswOclKnSNu1g==" spinCount="100000" sheet="1" objects="1" scenarios="1"/>
  <mergeCells count="123">
    <mergeCell ref="O62:Q62"/>
    <mergeCell ref="O63:Q63"/>
    <mergeCell ref="O54:Q54"/>
    <mergeCell ref="O56:Q56"/>
    <mergeCell ref="O57:Q57"/>
    <mergeCell ref="O58:Q58"/>
    <mergeCell ref="O59:Q59"/>
    <mergeCell ref="O60:Q60"/>
    <mergeCell ref="O61:Q61"/>
    <mergeCell ref="O55:Q55"/>
    <mergeCell ref="R61:T61"/>
    <mergeCell ref="R62:T62"/>
    <mergeCell ref="R63:T63"/>
    <mergeCell ref="U60:W60"/>
    <mergeCell ref="U61:W61"/>
    <mergeCell ref="U62:W62"/>
    <mergeCell ref="U63:W63"/>
    <mergeCell ref="R56:T56"/>
    <mergeCell ref="U56:W56"/>
    <mergeCell ref="R57:T57"/>
    <mergeCell ref="U57:W57"/>
    <mergeCell ref="R58:T58"/>
    <mergeCell ref="U58:W58"/>
    <mergeCell ref="U59:W59"/>
    <mergeCell ref="O53:Q53"/>
    <mergeCell ref="R53:T53"/>
    <mergeCell ref="U53:W53"/>
    <mergeCell ref="X53:X56"/>
    <mergeCell ref="Y53:Y56"/>
    <mergeCell ref="Z53:Z56"/>
    <mergeCell ref="U55:W55"/>
    <mergeCell ref="R59:T59"/>
    <mergeCell ref="R60:T60"/>
    <mergeCell ref="R54:T54"/>
    <mergeCell ref="U54:W54"/>
    <mergeCell ref="R55:T55"/>
    <mergeCell ref="L61:N61"/>
    <mergeCell ref="I62:K62"/>
    <mergeCell ref="L62:N62"/>
    <mergeCell ref="I63:K63"/>
    <mergeCell ref="L63:N63"/>
    <mergeCell ref="A59:B59"/>
    <mergeCell ref="A60:B60"/>
    <mergeCell ref="C60:E60"/>
    <mergeCell ref="F60:H60"/>
    <mergeCell ref="I60:K60"/>
    <mergeCell ref="L60:N60"/>
    <mergeCell ref="A61:B61"/>
    <mergeCell ref="C61:E61"/>
    <mergeCell ref="F61:H61"/>
    <mergeCell ref="A62:B62"/>
    <mergeCell ref="C62:E62"/>
    <mergeCell ref="F62:H62"/>
    <mergeCell ref="A63:B63"/>
    <mergeCell ref="C63:E63"/>
    <mergeCell ref="F63:H63"/>
    <mergeCell ref="I61:K61"/>
    <mergeCell ref="I57:K57"/>
    <mergeCell ref="L57:N57"/>
    <mergeCell ref="I58:K58"/>
    <mergeCell ref="L58:N58"/>
    <mergeCell ref="I59:K59"/>
    <mergeCell ref="L59:N59"/>
    <mergeCell ref="A55:B55"/>
    <mergeCell ref="A56:B56"/>
    <mergeCell ref="C56:E56"/>
    <mergeCell ref="F56:H56"/>
    <mergeCell ref="I56:K56"/>
    <mergeCell ref="L56:N56"/>
    <mergeCell ref="A57:B57"/>
    <mergeCell ref="C57:E57"/>
    <mergeCell ref="F57:H57"/>
    <mergeCell ref="A58:B58"/>
    <mergeCell ref="C58:E58"/>
    <mergeCell ref="F58:H58"/>
    <mergeCell ref="C59:E59"/>
    <mergeCell ref="F59:H59"/>
    <mergeCell ref="A53:B53"/>
    <mergeCell ref="C53:E53"/>
    <mergeCell ref="F53:H53"/>
    <mergeCell ref="I53:K53"/>
    <mergeCell ref="L53:N53"/>
    <mergeCell ref="F55:H55"/>
    <mergeCell ref="I55:K55"/>
    <mergeCell ref="A54:B54"/>
    <mergeCell ref="C54:E54"/>
    <mergeCell ref="F54:H54"/>
    <mergeCell ref="I54:K54"/>
    <mergeCell ref="L54:N54"/>
    <mergeCell ref="C55:E55"/>
    <mergeCell ref="L55:N55"/>
    <mergeCell ref="U5:V5"/>
    <mergeCell ref="A1:L1"/>
    <mergeCell ref="M1:Z1"/>
    <mergeCell ref="A2:Z2"/>
    <mergeCell ref="G3:O3"/>
    <mergeCell ref="P3:Z3"/>
    <mergeCell ref="A4:A7"/>
    <mergeCell ref="Z4:Z7"/>
    <mergeCell ref="W5:W6"/>
    <mergeCell ref="H5:H6"/>
    <mergeCell ref="I5:J5"/>
    <mergeCell ref="A3:F3"/>
    <mergeCell ref="C4:E4"/>
    <mergeCell ref="F4:H4"/>
    <mergeCell ref="I4:K4"/>
    <mergeCell ref="L4:N4"/>
    <mergeCell ref="O4:Q4"/>
    <mergeCell ref="R4:T4"/>
    <mergeCell ref="U4:W4"/>
    <mergeCell ref="X4:X7"/>
    <mergeCell ref="Y4:Y7"/>
    <mergeCell ref="E5:E6"/>
    <mergeCell ref="F5:G5"/>
    <mergeCell ref="B4:B7"/>
    <mergeCell ref="C5:D5"/>
    <mergeCell ref="K5:K6"/>
    <mergeCell ref="L5:M5"/>
    <mergeCell ref="N5:N6"/>
    <mergeCell ref="O5:P5"/>
    <mergeCell ref="Q5:Q6"/>
    <mergeCell ref="R5:S5"/>
    <mergeCell ref="T5:T6"/>
  </mergeCells>
  <conditionalFormatting sqref="E8:E52">
    <cfRule type="cellIs" dxfId="120" priority="1" stopIfTrue="1" operator="lessThan">
      <formula>0</formula>
    </cfRule>
  </conditionalFormatting>
  <conditionalFormatting sqref="H8:H52">
    <cfRule type="cellIs" dxfId="119" priority="2" stopIfTrue="1" operator="lessThan">
      <formula>0</formula>
    </cfRule>
  </conditionalFormatting>
  <conditionalFormatting sqref="K8:K52">
    <cfRule type="cellIs" dxfId="118" priority="3" stopIfTrue="1" operator="lessThan">
      <formula>0</formula>
    </cfRule>
  </conditionalFormatting>
  <conditionalFormatting sqref="N8:N52">
    <cfRule type="cellIs" dxfId="117" priority="4" stopIfTrue="1" operator="lessThan">
      <formula>0</formula>
    </cfRule>
  </conditionalFormatting>
  <conditionalFormatting sqref="Q8:Q52">
    <cfRule type="cellIs" dxfId="116" priority="5" stopIfTrue="1" operator="lessThan">
      <formula>0</formula>
    </cfRule>
  </conditionalFormatting>
  <conditionalFormatting sqref="T8:T52">
    <cfRule type="cellIs" dxfId="115" priority="6" stopIfTrue="1" operator="lessThan">
      <formula>0</formula>
    </cfRule>
  </conditionalFormatting>
  <conditionalFormatting sqref="W8:W52">
    <cfRule type="cellIs" dxfId="114" priority="7" stopIfTrue="1" operator="lessThan">
      <formula>0</formula>
    </cfRule>
  </conditionalFormatting>
  <conditionalFormatting sqref="C8:D52 F8:G52 I8:J52 L7:M52 O7:P52 R7:S52 U7:V52">
    <cfRule type="containsBlanks" dxfId="113" priority="8">
      <formula>LEN(TRIM(C8))=0</formula>
    </cfRule>
  </conditionalFormatting>
  <printOptions horizontalCentered="1"/>
  <pageMargins left="0.25" right="0.25" top="0.75" bottom="0.75" header="0" footer="0"/>
  <pageSetup paperSize="9" scale="56"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0"/>
  <sheetViews>
    <sheetView workbookViewId="0">
      <selection sqref="A1:XFD1048576"/>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c r="S12" s="73"/>
      <c r="T12" s="75" t="str">
        <f t="shared" si="5"/>
        <v/>
      </c>
      <c r="U12" s="72"/>
      <c r="V12" s="73"/>
      <c r="W12" s="75" t="str">
        <f t="shared" si="6"/>
        <v/>
      </c>
      <c r="X12" s="76" t="str">
        <f t="shared" si="7"/>
        <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t="str">
        <f>IF(AND(ISNUMBER(Z62),Z62&gt;0),SUM(T8:T52)/R60,"")</f>
        <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t="str">
        <f>IF(ISNUMBER(R53),R61/R60*100,"0")</f>
        <v>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0</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0</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0</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0</v>
      </c>
      <c r="S62" s="107"/>
      <c r="T62" s="172"/>
      <c r="U62" s="171">
        <f>U60+U63</f>
        <v>0</v>
      </c>
      <c r="V62" s="107"/>
      <c r="W62" s="172"/>
      <c r="X62" s="79" t="str">
        <f>Home!B20</f>
        <v>MATHS</v>
      </c>
      <c r="Y62" s="76">
        <f>R62</f>
        <v>0</v>
      </c>
      <c r="Z62" s="76">
        <f>R60</f>
        <v>0</v>
      </c>
      <c r="AA62" s="65"/>
    </row>
    <row r="63" spans="1:27" ht="21" customHeigh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fYc7D1zRLeBnBbjzOuY5Y59Tx/SyB/IvwE6oJ3ZxlagRd33To/blU54RJl6hn1HbdJGz23Aw+Zj7/Zj6jTnMRQ==" saltValue="rNLaIqo5cbewXCXl54PS7w==" spinCount="100000" sheet="1" objects="1" scenarios="1"/>
  <mergeCells count="123">
    <mergeCell ref="O62:Q62"/>
    <mergeCell ref="O63:Q63"/>
    <mergeCell ref="O54:Q54"/>
    <mergeCell ref="O56:Q56"/>
    <mergeCell ref="O57:Q57"/>
    <mergeCell ref="O58:Q58"/>
    <mergeCell ref="O59:Q59"/>
    <mergeCell ref="O60:Q60"/>
    <mergeCell ref="O61:Q61"/>
    <mergeCell ref="O55:Q55"/>
    <mergeCell ref="R61:T61"/>
    <mergeCell ref="R62:T62"/>
    <mergeCell ref="R63:T63"/>
    <mergeCell ref="U60:W60"/>
    <mergeCell ref="U61:W61"/>
    <mergeCell ref="U62:W62"/>
    <mergeCell ref="U63:W63"/>
    <mergeCell ref="R56:T56"/>
    <mergeCell ref="U56:W56"/>
    <mergeCell ref="R57:T57"/>
    <mergeCell ref="U57:W57"/>
    <mergeCell ref="R58:T58"/>
    <mergeCell ref="U58:W58"/>
    <mergeCell ref="U59:W59"/>
    <mergeCell ref="O53:Q53"/>
    <mergeCell ref="R53:T53"/>
    <mergeCell ref="U53:W53"/>
    <mergeCell ref="X53:X56"/>
    <mergeCell ref="Y53:Y56"/>
    <mergeCell ref="Z53:Z56"/>
    <mergeCell ref="U55:W55"/>
    <mergeCell ref="R59:T59"/>
    <mergeCell ref="R60:T60"/>
    <mergeCell ref="R54:T54"/>
    <mergeCell ref="U54:W54"/>
    <mergeCell ref="R55:T55"/>
    <mergeCell ref="L61:N61"/>
    <mergeCell ref="I62:K62"/>
    <mergeCell ref="L62:N62"/>
    <mergeCell ref="I63:K63"/>
    <mergeCell ref="L63:N63"/>
    <mergeCell ref="A59:B59"/>
    <mergeCell ref="A60:B60"/>
    <mergeCell ref="C60:E60"/>
    <mergeCell ref="F60:H60"/>
    <mergeCell ref="I60:K60"/>
    <mergeCell ref="L60:N60"/>
    <mergeCell ref="A61:B61"/>
    <mergeCell ref="C61:E61"/>
    <mergeCell ref="F61:H61"/>
    <mergeCell ref="A62:B62"/>
    <mergeCell ref="C62:E62"/>
    <mergeCell ref="F62:H62"/>
    <mergeCell ref="A63:B63"/>
    <mergeCell ref="C63:E63"/>
    <mergeCell ref="F63:H63"/>
    <mergeCell ref="I61:K61"/>
    <mergeCell ref="I57:K57"/>
    <mergeCell ref="L57:N57"/>
    <mergeCell ref="I58:K58"/>
    <mergeCell ref="L58:N58"/>
    <mergeCell ref="I59:K59"/>
    <mergeCell ref="L59:N59"/>
    <mergeCell ref="A55:B55"/>
    <mergeCell ref="A56:B56"/>
    <mergeCell ref="C56:E56"/>
    <mergeCell ref="F56:H56"/>
    <mergeCell ref="I56:K56"/>
    <mergeCell ref="L56:N56"/>
    <mergeCell ref="A57:B57"/>
    <mergeCell ref="C57:E57"/>
    <mergeCell ref="F57:H57"/>
    <mergeCell ref="A58:B58"/>
    <mergeCell ref="C58:E58"/>
    <mergeCell ref="F58:H58"/>
    <mergeCell ref="C59:E59"/>
    <mergeCell ref="F59:H59"/>
    <mergeCell ref="A53:B53"/>
    <mergeCell ref="C53:E53"/>
    <mergeCell ref="F53:H53"/>
    <mergeCell ref="I53:K53"/>
    <mergeCell ref="L53:N53"/>
    <mergeCell ref="F55:H55"/>
    <mergeCell ref="I55:K55"/>
    <mergeCell ref="A54:B54"/>
    <mergeCell ref="C54:E54"/>
    <mergeCell ref="F54:H54"/>
    <mergeCell ref="I54:K54"/>
    <mergeCell ref="L54:N54"/>
    <mergeCell ref="C55:E55"/>
    <mergeCell ref="L55:N55"/>
    <mergeCell ref="U5:V5"/>
    <mergeCell ref="A1:L1"/>
    <mergeCell ref="M1:Z1"/>
    <mergeCell ref="A2:Z2"/>
    <mergeCell ref="G3:O3"/>
    <mergeCell ref="P3:Z3"/>
    <mergeCell ref="A4:A7"/>
    <mergeCell ref="Z4:Z7"/>
    <mergeCell ref="W5:W6"/>
    <mergeCell ref="H5:H6"/>
    <mergeCell ref="I5:J5"/>
    <mergeCell ref="A3:F3"/>
    <mergeCell ref="C4:E4"/>
    <mergeCell ref="F4:H4"/>
    <mergeCell ref="I4:K4"/>
    <mergeCell ref="L4:N4"/>
    <mergeCell ref="O4:Q4"/>
    <mergeCell ref="R4:T4"/>
    <mergeCell ref="U4:W4"/>
    <mergeCell ref="X4:X7"/>
    <mergeCell ref="Y4:Y7"/>
    <mergeCell ref="E5:E6"/>
    <mergeCell ref="F5:G5"/>
    <mergeCell ref="B4:B7"/>
    <mergeCell ref="C5:D5"/>
    <mergeCell ref="K5:K6"/>
    <mergeCell ref="L5:M5"/>
    <mergeCell ref="N5:N6"/>
    <mergeCell ref="O5:P5"/>
    <mergeCell ref="Q5:Q6"/>
    <mergeCell ref="R5:S5"/>
    <mergeCell ref="T5:T6"/>
  </mergeCells>
  <conditionalFormatting sqref="E8:E52">
    <cfRule type="cellIs" dxfId="55" priority="1" stopIfTrue="1" operator="lessThan">
      <formula>0</formula>
    </cfRule>
  </conditionalFormatting>
  <conditionalFormatting sqref="H8:H52">
    <cfRule type="cellIs" dxfId="54" priority="2" stopIfTrue="1" operator="lessThan">
      <formula>0</formula>
    </cfRule>
  </conditionalFormatting>
  <conditionalFormatting sqref="K8:K52">
    <cfRule type="cellIs" dxfId="53" priority="3" stopIfTrue="1" operator="lessThan">
      <formula>0</formula>
    </cfRule>
  </conditionalFormatting>
  <conditionalFormatting sqref="N8:N52">
    <cfRule type="cellIs" dxfId="52" priority="4" stopIfTrue="1" operator="lessThan">
      <formula>0</formula>
    </cfRule>
  </conditionalFormatting>
  <conditionalFormatting sqref="Q8:Q52">
    <cfRule type="cellIs" dxfId="51" priority="5" stopIfTrue="1" operator="lessThan">
      <formula>0</formula>
    </cfRule>
  </conditionalFormatting>
  <conditionalFormatting sqref="T8:T52">
    <cfRule type="cellIs" dxfId="50" priority="6" stopIfTrue="1" operator="lessThan">
      <formula>0</formula>
    </cfRule>
  </conditionalFormatting>
  <conditionalFormatting sqref="W8:W52">
    <cfRule type="cellIs" dxfId="49" priority="7" stopIfTrue="1" operator="lessThan">
      <formula>0</formula>
    </cfRule>
  </conditionalFormatting>
  <conditionalFormatting sqref="C8:D52 F8:G52 I8:J52 L7:M52 O7:P52 R7:S52 U7:V52">
    <cfRule type="containsBlanks" dxfId="48" priority="8">
      <formula>LEN(TRIM(C8))=0</formula>
    </cfRule>
  </conditionalFormatting>
  <pageMargins left="0.25" right="0.25" top="0.75" bottom="0.75" header="0" footer="0"/>
  <pageSetup paperSize="9" scale="60"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topLeftCell="A45" workbookViewId="0">
      <selection activeCell="A45" sqref="A1:XFD1048576"/>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c r="S12" s="73"/>
      <c r="T12" s="75" t="str">
        <f t="shared" si="5"/>
        <v/>
      </c>
      <c r="U12" s="72"/>
      <c r="V12" s="73"/>
      <c r="W12" s="75" t="str">
        <f t="shared" si="6"/>
        <v/>
      </c>
      <c r="X12" s="76" t="str">
        <f t="shared" si="7"/>
        <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t="str">
        <f>IF(AND(ISNUMBER(Z62),Z62&gt;0),SUM(T8:T52)/R60,"")</f>
        <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t="str">
        <f>IF(ISNUMBER(R53),R61/R60*100,"0")</f>
        <v>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0</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0</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0</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0</v>
      </c>
      <c r="S62" s="107"/>
      <c r="T62" s="172"/>
      <c r="U62" s="171">
        <f>U60+U63</f>
        <v>0</v>
      </c>
      <c r="V62" s="107"/>
      <c r="W62" s="172"/>
      <c r="X62" s="79" t="str">
        <f>Home!B20</f>
        <v>MATHS</v>
      </c>
      <c r="Y62" s="76">
        <f>R62</f>
        <v>0</v>
      </c>
      <c r="Z62" s="76">
        <f>R60</f>
        <v>0</v>
      </c>
      <c r="AA62" s="65"/>
    </row>
    <row r="63" spans="1:27" ht="21" customHeigh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wqrHnaDzvw0FIVPpOJq6lcwtGikbwRdbw3HHdoOGURxbxSE8RaEtSpwuEeumSC72qWJWHUGqQsyJ2VJ0Y2Z/Bw==" saltValue="L1//iw89VEnZmpBI4ck83w==" spinCount="100000" sheet="1" objects="1" scenarios="1"/>
  <mergeCells count="123">
    <mergeCell ref="O62:Q62"/>
    <mergeCell ref="O63:Q63"/>
    <mergeCell ref="O54:Q54"/>
    <mergeCell ref="O56:Q56"/>
    <mergeCell ref="O57:Q57"/>
    <mergeCell ref="O58:Q58"/>
    <mergeCell ref="O59:Q59"/>
    <mergeCell ref="O60:Q60"/>
    <mergeCell ref="O61:Q61"/>
    <mergeCell ref="O55:Q55"/>
    <mergeCell ref="R61:T61"/>
    <mergeCell ref="R62:T62"/>
    <mergeCell ref="R63:T63"/>
    <mergeCell ref="U60:W60"/>
    <mergeCell ref="U61:W61"/>
    <mergeCell ref="U62:W62"/>
    <mergeCell ref="U63:W63"/>
    <mergeCell ref="R56:T56"/>
    <mergeCell ref="U56:W56"/>
    <mergeCell ref="R57:T57"/>
    <mergeCell ref="U57:W57"/>
    <mergeCell ref="R58:T58"/>
    <mergeCell ref="U58:W58"/>
    <mergeCell ref="U59:W59"/>
    <mergeCell ref="O53:Q53"/>
    <mergeCell ref="R53:T53"/>
    <mergeCell ref="U53:W53"/>
    <mergeCell ref="X53:X56"/>
    <mergeCell ref="Y53:Y56"/>
    <mergeCell ref="Z53:Z56"/>
    <mergeCell ref="U55:W55"/>
    <mergeCell ref="R59:T59"/>
    <mergeCell ref="R60:T60"/>
    <mergeCell ref="R54:T54"/>
    <mergeCell ref="U54:W54"/>
    <mergeCell ref="R55:T55"/>
    <mergeCell ref="L61:N61"/>
    <mergeCell ref="I62:K62"/>
    <mergeCell ref="L62:N62"/>
    <mergeCell ref="I63:K63"/>
    <mergeCell ref="L63:N63"/>
    <mergeCell ref="A59:B59"/>
    <mergeCell ref="A60:B60"/>
    <mergeCell ref="C60:E60"/>
    <mergeCell ref="F60:H60"/>
    <mergeCell ref="I60:K60"/>
    <mergeCell ref="L60:N60"/>
    <mergeCell ref="A61:B61"/>
    <mergeCell ref="C61:E61"/>
    <mergeCell ref="F61:H61"/>
    <mergeCell ref="A62:B62"/>
    <mergeCell ref="C62:E62"/>
    <mergeCell ref="F62:H62"/>
    <mergeCell ref="A63:B63"/>
    <mergeCell ref="C63:E63"/>
    <mergeCell ref="F63:H63"/>
    <mergeCell ref="I61:K61"/>
    <mergeCell ref="I57:K57"/>
    <mergeCell ref="L57:N57"/>
    <mergeCell ref="I58:K58"/>
    <mergeCell ref="L58:N58"/>
    <mergeCell ref="I59:K59"/>
    <mergeCell ref="L59:N59"/>
    <mergeCell ref="A55:B55"/>
    <mergeCell ref="A56:B56"/>
    <mergeCell ref="C56:E56"/>
    <mergeCell ref="F56:H56"/>
    <mergeCell ref="I56:K56"/>
    <mergeCell ref="L56:N56"/>
    <mergeCell ref="A57:B57"/>
    <mergeCell ref="C57:E57"/>
    <mergeCell ref="F57:H57"/>
    <mergeCell ref="A58:B58"/>
    <mergeCell ref="C58:E58"/>
    <mergeCell ref="F58:H58"/>
    <mergeCell ref="C59:E59"/>
    <mergeCell ref="F59:H59"/>
    <mergeCell ref="A53:B53"/>
    <mergeCell ref="C53:E53"/>
    <mergeCell ref="F53:H53"/>
    <mergeCell ref="I53:K53"/>
    <mergeCell ref="L53:N53"/>
    <mergeCell ref="F55:H55"/>
    <mergeCell ref="I55:K55"/>
    <mergeCell ref="A54:B54"/>
    <mergeCell ref="C54:E54"/>
    <mergeCell ref="F54:H54"/>
    <mergeCell ref="I54:K54"/>
    <mergeCell ref="L54:N54"/>
    <mergeCell ref="C55:E55"/>
    <mergeCell ref="L55:N55"/>
    <mergeCell ref="U5:V5"/>
    <mergeCell ref="A1:L1"/>
    <mergeCell ref="M1:Z1"/>
    <mergeCell ref="A2:Z2"/>
    <mergeCell ref="G3:O3"/>
    <mergeCell ref="P3:Z3"/>
    <mergeCell ref="A4:A7"/>
    <mergeCell ref="Z4:Z7"/>
    <mergeCell ref="W5:W6"/>
    <mergeCell ref="H5:H6"/>
    <mergeCell ref="I5:J5"/>
    <mergeCell ref="A3:F3"/>
    <mergeCell ref="C4:E4"/>
    <mergeCell ref="F4:H4"/>
    <mergeCell ref="I4:K4"/>
    <mergeCell ref="L4:N4"/>
    <mergeCell ref="O4:Q4"/>
    <mergeCell ref="R4:T4"/>
    <mergeCell ref="U4:W4"/>
    <mergeCell ref="X4:X7"/>
    <mergeCell ref="Y4:Y7"/>
    <mergeCell ref="E5:E6"/>
    <mergeCell ref="F5:G5"/>
    <mergeCell ref="B4:B7"/>
    <mergeCell ref="C5:D5"/>
    <mergeCell ref="K5:K6"/>
    <mergeCell ref="L5:M5"/>
    <mergeCell ref="N5:N6"/>
    <mergeCell ref="O5:P5"/>
    <mergeCell ref="Q5:Q6"/>
    <mergeCell ref="R5:S5"/>
    <mergeCell ref="T5:T6"/>
  </mergeCells>
  <conditionalFormatting sqref="E8:E52">
    <cfRule type="cellIs" dxfId="47" priority="1" stopIfTrue="1" operator="lessThan">
      <formula>0</formula>
    </cfRule>
  </conditionalFormatting>
  <conditionalFormatting sqref="H8:H52">
    <cfRule type="cellIs" dxfId="46" priority="2" stopIfTrue="1" operator="lessThan">
      <formula>0</formula>
    </cfRule>
  </conditionalFormatting>
  <conditionalFormatting sqref="K8:K52">
    <cfRule type="cellIs" dxfId="45" priority="3" stopIfTrue="1" operator="lessThan">
      <formula>0</formula>
    </cfRule>
  </conditionalFormatting>
  <conditionalFormatting sqref="N8:N52">
    <cfRule type="cellIs" dxfId="44" priority="4" stopIfTrue="1" operator="lessThan">
      <formula>0</formula>
    </cfRule>
  </conditionalFormatting>
  <conditionalFormatting sqref="Q8:Q52">
    <cfRule type="cellIs" dxfId="43" priority="5" stopIfTrue="1" operator="lessThan">
      <formula>0</formula>
    </cfRule>
  </conditionalFormatting>
  <conditionalFormatting sqref="T8:T52">
    <cfRule type="cellIs" dxfId="42" priority="6" stopIfTrue="1" operator="lessThan">
      <formula>0</formula>
    </cfRule>
  </conditionalFormatting>
  <conditionalFormatting sqref="W8:W52">
    <cfRule type="cellIs" dxfId="41" priority="7" stopIfTrue="1" operator="lessThan">
      <formula>0</formula>
    </cfRule>
  </conditionalFormatting>
  <conditionalFormatting sqref="C8:D52 F8:G52 I8:J52 L7:M52 O7:P52 R7:S52 U7:V52">
    <cfRule type="containsBlanks" dxfId="40" priority="8">
      <formula>LEN(TRIM(C8))=0</formula>
    </cfRule>
  </conditionalFormatting>
  <pageMargins left="0.7" right="0.7" top="0.75" bottom="0.75" header="0" footer="0"/>
  <pageSetup paperSize="9" scale="60"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1000"/>
  <sheetViews>
    <sheetView topLeftCell="A46" workbookViewId="0">
      <selection activeCell="A46" sqref="A1:XFD1048576"/>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c r="S12" s="73"/>
      <c r="T12" s="75" t="str">
        <f t="shared" si="5"/>
        <v/>
      </c>
      <c r="U12" s="72"/>
      <c r="V12" s="73"/>
      <c r="W12" s="75" t="str">
        <f t="shared" si="6"/>
        <v/>
      </c>
      <c r="X12" s="76" t="str">
        <f t="shared" si="7"/>
        <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t="str">
        <f>IF(AND(ISNUMBER(Z62),Z62&gt;0),SUM(T8:T52)/R60,"")</f>
        <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t="str">
        <f>IF(ISNUMBER(R53),R61/R60*100,"0")</f>
        <v>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0</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0</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0</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0</v>
      </c>
      <c r="S62" s="107"/>
      <c r="T62" s="172"/>
      <c r="U62" s="171">
        <f>U60+U63</f>
        <v>0</v>
      </c>
      <c r="V62" s="107"/>
      <c r="W62" s="172"/>
      <c r="X62" s="79" t="str">
        <f>Home!B20</f>
        <v>MATHS</v>
      </c>
      <c r="Y62" s="76">
        <f>R62</f>
        <v>0</v>
      </c>
      <c r="Z62" s="76">
        <f>R60</f>
        <v>0</v>
      </c>
      <c r="AA62" s="65"/>
    </row>
    <row r="63" spans="1:27" ht="21" customHeight="1" thickBo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1BuQJJM/PCyYZpk1OrHLdkRQPLgoblNAchdL9dc38sNDMNMrpcUbM9bTMJ1n3N+CxE36bI9wBfz8ZNbMk5RooA==" saltValue="ilK38H+TS+jbygJEu+lBhQ==" spinCount="100000" sheet="1" objects="1" scenarios="1"/>
  <mergeCells count="123">
    <mergeCell ref="A59:B59"/>
    <mergeCell ref="C59:E59"/>
    <mergeCell ref="F59:H59"/>
    <mergeCell ref="I59:K59"/>
    <mergeCell ref="L59:N59"/>
    <mergeCell ref="O59:Q59"/>
    <mergeCell ref="R61:T61"/>
    <mergeCell ref="U61:W61"/>
    <mergeCell ref="R63:T63"/>
    <mergeCell ref="U63:W63"/>
    <mergeCell ref="A56:B56"/>
    <mergeCell ref="C56:E56"/>
    <mergeCell ref="F56:H56"/>
    <mergeCell ref="I56:K56"/>
    <mergeCell ref="L56:N56"/>
    <mergeCell ref="A57:B57"/>
    <mergeCell ref="C58:E58"/>
    <mergeCell ref="F58:H58"/>
    <mergeCell ref="I58:K58"/>
    <mergeCell ref="L58:N58"/>
    <mergeCell ref="A58:B58"/>
    <mergeCell ref="R62:T62"/>
    <mergeCell ref="U62:W62"/>
    <mergeCell ref="A62:B62"/>
    <mergeCell ref="A63:B63"/>
    <mergeCell ref="C63:E63"/>
    <mergeCell ref="F63:H63"/>
    <mergeCell ref="I63:K63"/>
    <mergeCell ref="L63:N63"/>
    <mergeCell ref="O63:Q63"/>
    <mergeCell ref="A60:B60"/>
    <mergeCell ref="A61:B61"/>
    <mergeCell ref="C61:E61"/>
    <mergeCell ref="F61:H61"/>
    <mergeCell ref="I61:K61"/>
    <mergeCell ref="L61:N61"/>
    <mergeCell ref="O61:Q61"/>
    <mergeCell ref="C62:E62"/>
    <mergeCell ref="F62:H62"/>
    <mergeCell ref="I62:K62"/>
    <mergeCell ref="L62:N62"/>
    <mergeCell ref="O62:Q62"/>
    <mergeCell ref="C57:E57"/>
    <mergeCell ref="F57:H57"/>
    <mergeCell ref="O57:Q57"/>
    <mergeCell ref="R57:T57"/>
    <mergeCell ref="U57:W57"/>
    <mergeCell ref="C60:E60"/>
    <mergeCell ref="F60:H60"/>
    <mergeCell ref="I60:K60"/>
    <mergeCell ref="L60:N60"/>
    <mergeCell ref="O60:Q60"/>
    <mergeCell ref="R60:T60"/>
    <mergeCell ref="U60:W60"/>
    <mergeCell ref="I57:K57"/>
    <mergeCell ref="L57:N57"/>
    <mergeCell ref="O58:Q58"/>
    <mergeCell ref="R58:T58"/>
    <mergeCell ref="U58:W58"/>
    <mergeCell ref="R59:T59"/>
    <mergeCell ref="U59:W59"/>
    <mergeCell ref="A1:L1"/>
    <mergeCell ref="M1:Z1"/>
    <mergeCell ref="A2:Z2"/>
    <mergeCell ref="G3:O3"/>
    <mergeCell ref="P3:Z3"/>
    <mergeCell ref="A4:A7"/>
    <mergeCell ref="Z4:Z7"/>
    <mergeCell ref="W5:W6"/>
    <mergeCell ref="B4:B7"/>
    <mergeCell ref="C5:D5"/>
    <mergeCell ref="A54:B54"/>
    <mergeCell ref="C54:E54"/>
    <mergeCell ref="F54:H54"/>
    <mergeCell ref="I54:K54"/>
    <mergeCell ref="L54:N54"/>
    <mergeCell ref="C55:E55"/>
    <mergeCell ref="L55:N55"/>
    <mergeCell ref="K5:K6"/>
    <mergeCell ref="L5:M5"/>
    <mergeCell ref="N5:N6"/>
    <mergeCell ref="A53:B53"/>
    <mergeCell ref="C53:E53"/>
    <mergeCell ref="F53:H53"/>
    <mergeCell ref="I53:K53"/>
    <mergeCell ref="L53:N53"/>
    <mergeCell ref="A55:B55"/>
    <mergeCell ref="O56:Q56"/>
    <mergeCell ref="R56:T56"/>
    <mergeCell ref="U56:W56"/>
    <mergeCell ref="O53:Q53"/>
    <mergeCell ref="R53:T53"/>
    <mergeCell ref="U53:W53"/>
    <mergeCell ref="X53:X56"/>
    <mergeCell ref="Y53:Y56"/>
    <mergeCell ref="Z53:Z56"/>
    <mergeCell ref="U55:W55"/>
    <mergeCell ref="Y4:Y7"/>
    <mergeCell ref="E5:E6"/>
    <mergeCell ref="F5:G5"/>
    <mergeCell ref="H5:H6"/>
    <mergeCell ref="I5:J5"/>
    <mergeCell ref="R54:T54"/>
    <mergeCell ref="U54:W54"/>
    <mergeCell ref="O55:Q55"/>
    <mergeCell ref="R55:T55"/>
    <mergeCell ref="O54:Q54"/>
    <mergeCell ref="F55:H55"/>
    <mergeCell ref="I55:K55"/>
    <mergeCell ref="O5:P5"/>
    <mergeCell ref="Q5:Q6"/>
    <mergeCell ref="R5:S5"/>
    <mergeCell ref="T5:T6"/>
    <mergeCell ref="U5:V5"/>
    <mergeCell ref="A3:F3"/>
    <mergeCell ref="C4:E4"/>
    <mergeCell ref="F4:H4"/>
    <mergeCell ref="I4:K4"/>
    <mergeCell ref="L4:N4"/>
    <mergeCell ref="O4:Q4"/>
    <mergeCell ref="R4:T4"/>
    <mergeCell ref="U4:W4"/>
    <mergeCell ref="X4:X7"/>
  </mergeCells>
  <conditionalFormatting sqref="E8:E52">
    <cfRule type="cellIs" dxfId="39" priority="1" stopIfTrue="1" operator="lessThan">
      <formula>0</formula>
    </cfRule>
  </conditionalFormatting>
  <conditionalFormatting sqref="H8:H52">
    <cfRule type="cellIs" dxfId="38" priority="2" stopIfTrue="1" operator="lessThan">
      <formula>0</formula>
    </cfRule>
  </conditionalFormatting>
  <conditionalFormatting sqref="K8:K52">
    <cfRule type="cellIs" dxfId="37" priority="3" stopIfTrue="1" operator="lessThan">
      <formula>0</formula>
    </cfRule>
  </conditionalFormatting>
  <conditionalFormatting sqref="N8:N52">
    <cfRule type="cellIs" dxfId="36" priority="4" stopIfTrue="1" operator="lessThan">
      <formula>0</formula>
    </cfRule>
  </conditionalFormatting>
  <conditionalFormatting sqref="Q8:Q52">
    <cfRule type="cellIs" dxfId="35" priority="5" stopIfTrue="1" operator="lessThan">
      <formula>0</formula>
    </cfRule>
  </conditionalFormatting>
  <conditionalFormatting sqref="T8:T52">
    <cfRule type="cellIs" dxfId="34" priority="6" stopIfTrue="1" operator="lessThan">
      <formula>0</formula>
    </cfRule>
  </conditionalFormatting>
  <conditionalFormatting sqref="W8:W52">
    <cfRule type="cellIs" dxfId="33" priority="7" stopIfTrue="1" operator="lessThan">
      <formula>0</formula>
    </cfRule>
  </conditionalFormatting>
  <conditionalFormatting sqref="C8:D52 F8:G52 I8:J52 L7:M52 O7:P52 R7:S52 U7:V52">
    <cfRule type="containsBlanks" dxfId="32" priority="8">
      <formula>LEN(TRIM(C8))=0</formula>
    </cfRule>
  </conditionalFormatting>
  <pageMargins left="0.7" right="0.7" top="0.75" bottom="0.75" header="0" footer="0"/>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workbookViewId="0">
      <selection sqref="A1:XFD1048576"/>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c r="S12" s="73"/>
      <c r="T12" s="75" t="str">
        <f t="shared" si="5"/>
        <v/>
      </c>
      <c r="U12" s="72"/>
      <c r="V12" s="73"/>
      <c r="W12" s="75" t="str">
        <f t="shared" si="6"/>
        <v/>
      </c>
      <c r="X12" s="76" t="str">
        <f t="shared" si="7"/>
        <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t="str">
        <f>IF(AND(ISNUMBER(Z62),Z62&gt;0),SUM(T8:T52)/R60,"")</f>
        <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t="str">
        <f>IF(ISNUMBER(R53),R61/R60*100,"0")</f>
        <v>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0</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0</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0</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0</v>
      </c>
      <c r="S62" s="107"/>
      <c r="T62" s="172"/>
      <c r="U62" s="171">
        <f>U60+U63</f>
        <v>0</v>
      </c>
      <c r="V62" s="107"/>
      <c r="W62" s="172"/>
      <c r="X62" s="79" t="str">
        <f>Home!B20</f>
        <v>MATHS</v>
      </c>
      <c r="Y62" s="76">
        <f>R62</f>
        <v>0</v>
      </c>
      <c r="Z62" s="76">
        <f>R60</f>
        <v>0</v>
      </c>
      <c r="AA62" s="65"/>
    </row>
    <row r="63" spans="1:27" ht="21" customHeigh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N/38w5sIVfVDRHbi2JQQ+xdBi5iHiskDj//cbbvzVbpJyeFWY6EqFp12wa+NSBBUA2NEKBwgLUY6AXsI6bBlYw==" saltValue="TGf+I2pYXyXjbyjw7fIzBg==" spinCount="100000" sheet="1" objects="1" scenarios="1"/>
  <mergeCells count="123">
    <mergeCell ref="O62:Q62"/>
    <mergeCell ref="O63:Q63"/>
    <mergeCell ref="O54:Q54"/>
    <mergeCell ref="O56:Q56"/>
    <mergeCell ref="O57:Q57"/>
    <mergeCell ref="O58:Q58"/>
    <mergeCell ref="O59:Q59"/>
    <mergeCell ref="O60:Q60"/>
    <mergeCell ref="O61:Q61"/>
    <mergeCell ref="O55:Q55"/>
    <mergeCell ref="R61:T61"/>
    <mergeCell ref="R62:T62"/>
    <mergeCell ref="R63:T63"/>
    <mergeCell ref="U60:W60"/>
    <mergeCell ref="U61:W61"/>
    <mergeCell ref="U62:W62"/>
    <mergeCell ref="U63:W63"/>
    <mergeCell ref="R56:T56"/>
    <mergeCell ref="U56:W56"/>
    <mergeCell ref="R57:T57"/>
    <mergeCell ref="U57:W57"/>
    <mergeCell ref="R58:T58"/>
    <mergeCell ref="U58:W58"/>
    <mergeCell ref="U59:W59"/>
    <mergeCell ref="O53:Q53"/>
    <mergeCell ref="R53:T53"/>
    <mergeCell ref="U53:W53"/>
    <mergeCell ref="X53:X56"/>
    <mergeCell ref="Y53:Y56"/>
    <mergeCell ref="Z53:Z56"/>
    <mergeCell ref="U55:W55"/>
    <mergeCell ref="R59:T59"/>
    <mergeCell ref="R60:T60"/>
    <mergeCell ref="R54:T54"/>
    <mergeCell ref="U54:W54"/>
    <mergeCell ref="R55:T55"/>
    <mergeCell ref="L61:N61"/>
    <mergeCell ref="I62:K62"/>
    <mergeCell ref="L62:N62"/>
    <mergeCell ref="I63:K63"/>
    <mergeCell ref="L63:N63"/>
    <mergeCell ref="A59:B59"/>
    <mergeCell ref="A60:B60"/>
    <mergeCell ref="C60:E60"/>
    <mergeCell ref="F60:H60"/>
    <mergeCell ref="I60:K60"/>
    <mergeCell ref="L60:N60"/>
    <mergeCell ref="A61:B61"/>
    <mergeCell ref="C61:E61"/>
    <mergeCell ref="F61:H61"/>
    <mergeCell ref="A62:B62"/>
    <mergeCell ref="C62:E62"/>
    <mergeCell ref="F62:H62"/>
    <mergeCell ref="A63:B63"/>
    <mergeCell ref="C63:E63"/>
    <mergeCell ref="F63:H63"/>
    <mergeCell ref="I61:K61"/>
    <mergeCell ref="I57:K57"/>
    <mergeCell ref="L57:N57"/>
    <mergeCell ref="I58:K58"/>
    <mergeCell ref="L58:N58"/>
    <mergeCell ref="I59:K59"/>
    <mergeCell ref="L59:N59"/>
    <mergeCell ref="A55:B55"/>
    <mergeCell ref="A56:B56"/>
    <mergeCell ref="C56:E56"/>
    <mergeCell ref="F56:H56"/>
    <mergeCell ref="I56:K56"/>
    <mergeCell ref="L56:N56"/>
    <mergeCell ref="A57:B57"/>
    <mergeCell ref="C57:E57"/>
    <mergeCell ref="F57:H57"/>
    <mergeCell ref="A58:B58"/>
    <mergeCell ref="C58:E58"/>
    <mergeCell ref="F58:H58"/>
    <mergeCell ref="C59:E59"/>
    <mergeCell ref="F59:H59"/>
    <mergeCell ref="A53:B53"/>
    <mergeCell ref="C53:E53"/>
    <mergeCell ref="F53:H53"/>
    <mergeCell ref="I53:K53"/>
    <mergeCell ref="L53:N53"/>
    <mergeCell ref="F55:H55"/>
    <mergeCell ref="I55:K55"/>
    <mergeCell ref="A54:B54"/>
    <mergeCell ref="C54:E54"/>
    <mergeCell ref="F54:H54"/>
    <mergeCell ref="I54:K54"/>
    <mergeCell ref="L54:N54"/>
    <mergeCell ref="C55:E55"/>
    <mergeCell ref="L55:N55"/>
    <mergeCell ref="U5:V5"/>
    <mergeCell ref="A1:L1"/>
    <mergeCell ref="M1:Z1"/>
    <mergeCell ref="A2:Z2"/>
    <mergeCell ref="G3:O3"/>
    <mergeCell ref="P3:Z3"/>
    <mergeCell ref="A4:A7"/>
    <mergeCell ref="Z4:Z7"/>
    <mergeCell ref="W5:W6"/>
    <mergeCell ref="H5:H6"/>
    <mergeCell ref="I5:J5"/>
    <mergeCell ref="A3:F3"/>
    <mergeCell ref="C4:E4"/>
    <mergeCell ref="F4:H4"/>
    <mergeCell ref="I4:K4"/>
    <mergeCell ref="L4:N4"/>
    <mergeCell ref="O4:Q4"/>
    <mergeCell ref="R4:T4"/>
    <mergeCell ref="U4:W4"/>
    <mergeCell ref="X4:X7"/>
    <mergeCell ref="Y4:Y7"/>
    <mergeCell ref="E5:E6"/>
    <mergeCell ref="F5:G5"/>
    <mergeCell ref="B4:B7"/>
    <mergeCell ref="C5:D5"/>
    <mergeCell ref="K5:K6"/>
    <mergeCell ref="L5:M5"/>
    <mergeCell ref="N5:N6"/>
    <mergeCell ref="O5:P5"/>
    <mergeCell ref="Q5:Q6"/>
    <mergeCell ref="R5:S5"/>
    <mergeCell ref="T5:T6"/>
  </mergeCells>
  <conditionalFormatting sqref="E8:E52">
    <cfRule type="cellIs" dxfId="31" priority="1" stopIfTrue="1" operator="lessThan">
      <formula>0</formula>
    </cfRule>
  </conditionalFormatting>
  <conditionalFormatting sqref="H8:H52">
    <cfRule type="cellIs" dxfId="30" priority="2" stopIfTrue="1" operator="lessThan">
      <formula>0</formula>
    </cfRule>
  </conditionalFormatting>
  <conditionalFormatting sqref="K8:K52">
    <cfRule type="cellIs" dxfId="29" priority="3" stopIfTrue="1" operator="lessThan">
      <formula>0</formula>
    </cfRule>
  </conditionalFormatting>
  <conditionalFormatting sqref="N8:N52">
    <cfRule type="cellIs" dxfId="28" priority="4" stopIfTrue="1" operator="lessThan">
      <formula>0</formula>
    </cfRule>
  </conditionalFormatting>
  <conditionalFormatting sqref="Q8:Q52">
    <cfRule type="cellIs" dxfId="27" priority="5" stopIfTrue="1" operator="lessThan">
      <formula>0</formula>
    </cfRule>
  </conditionalFormatting>
  <conditionalFormatting sqref="T8:T52">
    <cfRule type="cellIs" dxfId="26" priority="6" stopIfTrue="1" operator="lessThan">
      <formula>0</formula>
    </cfRule>
  </conditionalFormatting>
  <conditionalFormatting sqref="W8:W52">
    <cfRule type="cellIs" dxfId="25" priority="7" stopIfTrue="1" operator="lessThan">
      <formula>0</formula>
    </cfRule>
  </conditionalFormatting>
  <conditionalFormatting sqref="C8:D52 F8:G52 I8:J52 L7:M52 O7:P52 R7:S52 U7:V52">
    <cfRule type="containsBlanks" dxfId="24" priority="8">
      <formula>LEN(TRIM(C8))=0</formula>
    </cfRule>
  </conditionalFormatting>
  <pageMargins left="0.7" right="0.7" top="0.75" bottom="0.75" header="0" footer="0"/>
  <pageSetup paperSize="9" scale="60"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topLeftCell="A54" workbookViewId="0">
      <selection activeCell="N74" sqref="N74"/>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c r="S12" s="73"/>
      <c r="T12" s="75" t="str">
        <f t="shared" si="5"/>
        <v/>
      </c>
      <c r="U12" s="72"/>
      <c r="V12" s="73"/>
      <c r="W12" s="75" t="str">
        <f t="shared" si="6"/>
        <v/>
      </c>
      <c r="X12" s="76" t="str">
        <f t="shared" si="7"/>
        <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t="str">
        <f>IF(AND(ISNUMBER(Z62),Z62&gt;0),SUM(T8:T52)/R60,"")</f>
        <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t="str">
        <f>IF(ISNUMBER(R53),R61/R60*100,"0")</f>
        <v>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0</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0</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0</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0</v>
      </c>
      <c r="S62" s="107"/>
      <c r="T62" s="172"/>
      <c r="U62" s="171">
        <f>U60+U63</f>
        <v>0</v>
      </c>
      <c r="V62" s="107"/>
      <c r="W62" s="172"/>
      <c r="X62" s="79" t="str">
        <f>Home!B20</f>
        <v>MATHS</v>
      </c>
      <c r="Y62" s="76">
        <f>R62</f>
        <v>0</v>
      </c>
      <c r="Z62" s="76">
        <f>R60</f>
        <v>0</v>
      </c>
      <c r="AA62" s="65"/>
    </row>
    <row r="63" spans="1:27" ht="21" customHeigh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SEk3KisF9is8VXaGKGPORpCr/ZbhGrB7Ss9hg3cbdGmZlcHdOZ5UdJVy8R1Kb3scquX6UJb4GMv1+J77/+WppQ==" saltValue="H5kaPYc7T0Pj/X0LqDeACw==" spinCount="100000" sheet="1" objects="1" scenarios="1"/>
  <mergeCells count="123">
    <mergeCell ref="M1:Z1"/>
    <mergeCell ref="A2:Z2"/>
    <mergeCell ref="P3:Z3"/>
    <mergeCell ref="X4:X7"/>
    <mergeCell ref="Y4:Y7"/>
    <mergeCell ref="Z4:Z7"/>
    <mergeCell ref="X53:X56"/>
    <mergeCell ref="Y53:Y56"/>
    <mergeCell ref="Z53:Z56"/>
    <mergeCell ref="U63:W63"/>
    <mergeCell ref="A63:B63"/>
    <mergeCell ref="C63:E63"/>
    <mergeCell ref="F63:H63"/>
    <mergeCell ref="I63:K63"/>
    <mergeCell ref="L63:N63"/>
    <mergeCell ref="O63:Q63"/>
    <mergeCell ref="R63:T63"/>
    <mergeCell ref="C59:E59"/>
    <mergeCell ref="F59:H59"/>
    <mergeCell ref="I59:K59"/>
    <mergeCell ref="L59:N59"/>
    <mergeCell ref="O59:Q59"/>
    <mergeCell ref="U60:W60"/>
    <mergeCell ref="A60:B60"/>
    <mergeCell ref="C60:E60"/>
    <mergeCell ref="F60:H60"/>
    <mergeCell ref="I60:K60"/>
    <mergeCell ref="L60:N60"/>
    <mergeCell ref="O60:Q60"/>
    <mergeCell ref="R60:T60"/>
    <mergeCell ref="C54:E54"/>
    <mergeCell ref="F54:H54"/>
    <mergeCell ref="A55:B55"/>
    <mergeCell ref="C55:E55"/>
    <mergeCell ref="F55:H55"/>
    <mergeCell ref="I55:K55"/>
    <mergeCell ref="A56:B56"/>
    <mergeCell ref="I56:K56"/>
    <mergeCell ref="C56:E56"/>
    <mergeCell ref="F56:H56"/>
    <mergeCell ref="U62:W62"/>
    <mergeCell ref="A62:B62"/>
    <mergeCell ref="C62:E62"/>
    <mergeCell ref="F62:H62"/>
    <mergeCell ref="I62:K62"/>
    <mergeCell ref="L62:N62"/>
    <mergeCell ref="O62:Q62"/>
    <mergeCell ref="R62:T62"/>
    <mergeCell ref="U58:W58"/>
    <mergeCell ref="C58:E58"/>
    <mergeCell ref="F58:H58"/>
    <mergeCell ref="U61:W61"/>
    <mergeCell ref="A61:B61"/>
    <mergeCell ref="C61:E61"/>
    <mergeCell ref="F61:H61"/>
    <mergeCell ref="I61:K61"/>
    <mergeCell ref="L61:N61"/>
    <mergeCell ref="O61:Q61"/>
    <mergeCell ref="R61:T61"/>
    <mergeCell ref="A57:B57"/>
    <mergeCell ref="C57:E57"/>
    <mergeCell ref="F57:H57"/>
    <mergeCell ref="I57:K57"/>
    <mergeCell ref="I58:K58"/>
    <mergeCell ref="R59:T59"/>
    <mergeCell ref="U59:W59"/>
    <mergeCell ref="A58:B58"/>
    <mergeCell ref="A59:B59"/>
    <mergeCell ref="R55:T55"/>
    <mergeCell ref="R56:T56"/>
    <mergeCell ref="R57:T57"/>
    <mergeCell ref="R58:T58"/>
    <mergeCell ref="A1:L1"/>
    <mergeCell ref="G3:O3"/>
    <mergeCell ref="A4:A7"/>
    <mergeCell ref="B4:B7"/>
    <mergeCell ref="I5:J5"/>
    <mergeCell ref="K5:K6"/>
    <mergeCell ref="A53:B53"/>
    <mergeCell ref="C53:E53"/>
    <mergeCell ref="F53:H53"/>
    <mergeCell ref="I53:K53"/>
    <mergeCell ref="A54:B54"/>
    <mergeCell ref="I54:K54"/>
    <mergeCell ref="U55:W55"/>
    <mergeCell ref="U56:W56"/>
    <mergeCell ref="U57:W57"/>
    <mergeCell ref="L55:N55"/>
    <mergeCell ref="L56:N56"/>
    <mergeCell ref="L57:N57"/>
    <mergeCell ref="L58:N58"/>
    <mergeCell ref="O5:P5"/>
    <mergeCell ref="Q5:Q6"/>
    <mergeCell ref="O53:Q53"/>
    <mergeCell ref="O54:Q54"/>
    <mergeCell ref="O55:Q55"/>
    <mergeCell ref="O56:Q56"/>
    <mergeCell ref="O57:Q57"/>
    <mergeCell ref="O58:Q58"/>
    <mergeCell ref="U53:W53"/>
    <mergeCell ref="U54:W54"/>
    <mergeCell ref="L5:M5"/>
    <mergeCell ref="N5:N6"/>
    <mergeCell ref="L53:N53"/>
    <mergeCell ref="L54:N54"/>
    <mergeCell ref="R5:S5"/>
    <mergeCell ref="T5:T6"/>
    <mergeCell ref="R53:T53"/>
    <mergeCell ref="R54:T54"/>
    <mergeCell ref="C5:D5"/>
    <mergeCell ref="E5:E6"/>
    <mergeCell ref="F5:G5"/>
    <mergeCell ref="H5:H6"/>
    <mergeCell ref="U5:V5"/>
    <mergeCell ref="W5:W6"/>
    <mergeCell ref="A3:F3"/>
    <mergeCell ref="C4:E4"/>
    <mergeCell ref="F4:H4"/>
    <mergeCell ref="I4:K4"/>
    <mergeCell ref="L4:N4"/>
    <mergeCell ref="O4:Q4"/>
    <mergeCell ref="R4:T4"/>
    <mergeCell ref="U4:W4"/>
  </mergeCells>
  <conditionalFormatting sqref="E8:E52">
    <cfRule type="cellIs" dxfId="23" priority="1" stopIfTrue="1" operator="lessThan">
      <formula>0</formula>
    </cfRule>
  </conditionalFormatting>
  <conditionalFormatting sqref="H8:H52">
    <cfRule type="cellIs" dxfId="22" priority="2" stopIfTrue="1" operator="lessThan">
      <formula>0</formula>
    </cfRule>
  </conditionalFormatting>
  <conditionalFormatting sqref="K8:K52">
    <cfRule type="cellIs" dxfId="21" priority="3" stopIfTrue="1" operator="lessThan">
      <formula>0</formula>
    </cfRule>
  </conditionalFormatting>
  <conditionalFormatting sqref="N8:N52">
    <cfRule type="cellIs" dxfId="20" priority="4" stopIfTrue="1" operator="lessThan">
      <formula>0</formula>
    </cfRule>
  </conditionalFormatting>
  <conditionalFormatting sqref="Q8:Q52">
    <cfRule type="cellIs" dxfId="19" priority="5" stopIfTrue="1" operator="lessThan">
      <formula>0</formula>
    </cfRule>
  </conditionalFormatting>
  <conditionalFormatting sqref="T8:T52">
    <cfRule type="cellIs" dxfId="18" priority="6" stopIfTrue="1" operator="lessThan">
      <formula>0</formula>
    </cfRule>
  </conditionalFormatting>
  <conditionalFormatting sqref="W8:W52">
    <cfRule type="cellIs" dxfId="17" priority="7" stopIfTrue="1" operator="lessThan">
      <formula>0</formula>
    </cfRule>
  </conditionalFormatting>
  <conditionalFormatting sqref="C8:D52 F8:G52 I8:J52 L7:M52 O7:P52 R7:S52 U7:V52">
    <cfRule type="containsBlanks" dxfId="16" priority="8">
      <formula>LEN(TRIM(C8))=0</formula>
    </cfRule>
  </conditionalFormatting>
  <pageMargins left="0.25" right="0.25" top="0.75" bottom="0.75" header="0" footer="0"/>
  <pageSetup paperSize="9" scale="52"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1000"/>
  <sheetViews>
    <sheetView workbookViewId="0">
      <selection activeCell="M16" sqref="M16"/>
    </sheetView>
  </sheetViews>
  <sheetFormatPr defaultColWidth="14.44140625" defaultRowHeight="15" customHeight="1"/>
  <cols>
    <col min="1" max="1" width="5" customWidth="1"/>
    <col min="2" max="2" width="20.6640625" customWidth="1"/>
    <col min="3" max="23" width="5.6640625" customWidth="1"/>
    <col min="24" max="25" width="6.6640625" customWidth="1"/>
    <col min="26" max="26" width="5.44140625" customWidth="1"/>
    <col min="27" max="27" width="8.88671875" customWidth="1"/>
  </cols>
  <sheetData>
    <row r="1" spans="1:27" ht="14.25" customHeight="1">
      <c r="A1" s="160">
        <f>Home!C7</f>
        <v>0</v>
      </c>
      <c r="B1" s="107"/>
      <c r="C1" s="107"/>
      <c r="D1" s="107"/>
      <c r="E1" s="107"/>
      <c r="F1" s="107"/>
      <c r="G1" s="107"/>
      <c r="H1" s="107"/>
      <c r="I1" s="107"/>
      <c r="J1" s="107"/>
      <c r="K1" s="107"/>
      <c r="L1" s="108"/>
      <c r="M1" s="160">
        <f>Home!I7</f>
        <v>0</v>
      </c>
      <c r="N1" s="107"/>
      <c r="O1" s="107"/>
      <c r="P1" s="107"/>
      <c r="Q1" s="107"/>
      <c r="R1" s="107"/>
      <c r="S1" s="107"/>
      <c r="T1" s="107"/>
      <c r="U1" s="107"/>
      <c r="V1" s="107"/>
      <c r="W1" s="107"/>
      <c r="X1" s="107"/>
      <c r="Y1" s="107"/>
      <c r="Z1" s="108"/>
      <c r="AA1" s="65"/>
    </row>
    <row r="2" spans="1:27" ht="14.25" customHeight="1">
      <c r="A2" s="161" t="s">
        <v>83</v>
      </c>
      <c r="B2" s="107"/>
      <c r="C2" s="107"/>
      <c r="D2" s="107"/>
      <c r="E2" s="107"/>
      <c r="F2" s="107"/>
      <c r="G2" s="107"/>
      <c r="H2" s="107"/>
      <c r="I2" s="107"/>
      <c r="J2" s="107"/>
      <c r="K2" s="107"/>
      <c r="L2" s="107"/>
      <c r="M2" s="107"/>
      <c r="N2" s="107"/>
      <c r="O2" s="107"/>
      <c r="P2" s="107"/>
      <c r="Q2" s="107"/>
      <c r="R2" s="107"/>
      <c r="S2" s="107"/>
      <c r="T2" s="107"/>
      <c r="U2" s="107"/>
      <c r="V2" s="107"/>
      <c r="W2" s="107"/>
      <c r="X2" s="107"/>
      <c r="Y2" s="107"/>
      <c r="Z2" s="108"/>
      <c r="AA2" s="65"/>
    </row>
    <row r="3" spans="1:27" ht="14.25" customHeight="1">
      <c r="A3" s="166">
        <f>Home!C9</f>
        <v>0</v>
      </c>
      <c r="B3" s="107"/>
      <c r="C3" s="107"/>
      <c r="D3" s="107"/>
      <c r="E3" s="107"/>
      <c r="F3" s="108"/>
      <c r="G3" s="162">
        <f>Home!C8</f>
        <v>0</v>
      </c>
      <c r="H3" s="107"/>
      <c r="I3" s="107"/>
      <c r="J3" s="107"/>
      <c r="K3" s="107"/>
      <c r="L3" s="107"/>
      <c r="M3" s="107"/>
      <c r="N3" s="107"/>
      <c r="O3" s="108"/>
      <c r="P3" s="163" t="s">
        <v>84</v>
      </c>
      <c r="Q3" s="107"/>
      <c r="R3" s="107"/>
      <c r="S3" s="107"/>
      <c r="T3" s="107"/>
      <c r="U3" s="107"/>
      <c r="V3" s="107"/>
      <c r="W3" s="107"/>
      <c r="X3" s="107"/>
      <c r="Y3" s="107"/>
      <c r="Z3" s="108"/>
      <c r="AA3" s="65"/>
    </row>
    <row r="4" spans="1:27" ht="16.5" customHeight="1">
      <c r="A4" s="164" t="s">
        <v>85</v>
      </c>
      <c r="B4" s="157" t="s">
        <v>86</v>
      </c>
      <c r="C4" s="158" t="str">
        <f>Home!B15</f>
        <v>ENGLISH</v>
      </c>
      <c r="D4" s="107"/>
      <c r="E4" s="108"/>
      <c r="F4" s="158" t="str">
        <f>Home!B16</f>
        <v>ACCOUNTANCY</v>
      </c>
      <c r="G4" s="107"/>
      <c r="H4" s="108"/>
      <c r="I4" s="158" t="str">
        <f>Home!B17</f>
        <v>BUS. STUDIES</v>
      </c>
      <c r="J4" s="107"/>
      <c r="K4" s="108"/>
      <c r="L4" s="158" t="str">
        <f>Home!B18</f>
        <v>ECONOMICS</v>
      </c>
      <c r="M4" s="107"/>
      <c r="N4" s="108"/>
      <c r="O4" s="185" t="str">
        <f>Home!B19</f>
        <v>INFORMATICS PRACTICES</v>
      </c>
      <c r="P4" s="107"/>
      <c r="Q4" s="108"/>
      <c r="R4" s="158" t="str">
        <f>Home!B20</f>
        <v>MATHS</v>
      </c>
      <c r="S4" s="107"/>
      <c r="T4" s="108"/>
      <c r="U4" s="158" t="str">
        <f>Home!B21</f>
        <v>HINDI</v>
      </c>
      <c r="V4" s="107"/>
      <c r="W4" s="108"/>
      <c r="X4" s="186" t="s">
        <v>87</v>
      </c>
      <c r="Y4" s="165" t="s">
        <v>80</v>
      </c>
      <c r="Z4" s="165" t="s">
        <v>88</v>
      </c>
      <c r="AA4" s="65"/>
    </row>
    <row r="5" spans="1:27" ht="16.5" customHeight="1">
      <c r="A5" s="101"/>
      <c r="B5" s="101"/>
      <c r="C5" s="158" t="s">
        <v>89</v>
      </c>
      <c r="D5" s="108"/>
      <c r="E5" s="159" t="s">
        <v>90</v>
      </c>
      <c r="F5" s="158" t="s">
        <v>89</v>
      </c>
      <c r="G5" s="108"/>
      <c r="H5" s="159" t="s">
        <v>90</v>
      </c>
      <c r="I5" s="158" t="s">
        <v>89</v>
      </c>
      <c r="J5" s="108"/>
      <c r="K5" s="159" t="s">
        <v>90</v>
      </c>
      <c r="L5" s="158" t="s">
        <v>89</v>
      </c>
      <c r="M5" s="108"/>
      <c r="N5" s="159" t="s">
        <v>90</v>
      </c>
      <c r="O5" s="158" t="s">
        <v>89</v>
      </c>
      <c r="P5" s="108"/>
      <c r="Q5" s="159" t="s">
        <v>90</v>
      </c>
      <c r="R5" s="158" t="s">
        <v>89</v>
      </c>
      <c r="S5" s="108"/>
      <c r="T5" s="159" t="s">
        <v>90</v>
      </c>
      <c r="U5" s="158" t="s">
        <v>89</v>
      </c>
      <c r="V5" s="108"/>
      <c r="W5" s="159" t="s">
        <v>90</v>
      </c>
      <c r="X5" s="101"/>
      <c r="Y5" s="101"/>
      <c r="Z5" s="101"/>
      <c r="AA5" s="65"/>
    </row>
    <row r="6" spans="1:27" ht="27" customHeight="1">
      <c r="A6" s="101"/>
      <c r="B6" s="101"/>
      <c r="C6" s="67" t="s">
        <v>91</v>
      </c>
      <c r="D6" s="68" t="s">
        <v>92</v>
      </c>
      <c r="E6" s="102"/>
      <c r="F6" s="67" t="s">
        <v>91</v>
      </c>
      <c r="G6" s="68" t="s">
        <v>92</v>
      </c>
      <c r="H6" s="102"/>
      <c r="I6" s="67" t="s">
        <v>91</v>
      </c>
      <c r="J6" s="68" t="s">
        <v>92</v>
      </c>
      <c r="K6" s="102"/>
      <c r="L6" s="67" t="s">
        <v>91</v>
      </c>
      <c r="M6" s="68" t="s">
        <v>92</v>
      </c>
      <c r="N6" s="102"/>
      <c r="O6" s="67" t="s">
        <v>91</v>
      </c>
      <c r="P6" s="68" t="s">
        <v>92</v>
      </c>
      <c r="Q6" s="102"/>
      <c r="R6" s="67" t="s">
        <v>91</v>
      </c>
      <c r="S6" s="68" t="s">
        <v>92</v>
      </c>
      <c r="T6" s="102"/>
      <c r="U6" s="67" t="s">
        <v>91</v>
      </c>
      <c r="V6" s="68" t="s">
        <v>92</v>
      </c>
      <c r="W6" s="102"/>
      <c r="X6" s="101"/>
      <c r="Y6" s="101"/>
      <c r="Z6" s="101"/>
      <c r="AA6" s="65"/>
    </row>
    <row r="7" spans="1:27" ht="27" customHeight="1">
      <c r="A7" s="102"/>
      <c r="B7" s="102"/>
      <c r="C7" s="69">
        <v>40</v>
      </c>
      <c r="D7" s="69">
        <v>0</v>
      </c>
      <c r="E7" s="67">
        <v>100</v>
      </c>
      <c r="F7" s="69">
        <v>40</v>
      </c>
      <c r="G7" s="69">
        <v>0</v>
      </c>
      <c r="H7" s="67">
        <v>100</v>
      </c>
      <c r="I7" s="69">
        <v>40</v>
      </c>
      <c r="J7" s="69">
        <v>0</v>
      </c>
      <c r="K7" s="67">
        <v>100</v>
      </c>
      <c r="L7" s="69">
        <v>40</v>
      </c>
      <c r="M7" s="69">
        <v>0</v>
      </c>
      <c r="N7" s="67">
        <v>100</v>
      </c>
      <c r="O7" s="69"/>
      <c r="P7" s="69">
        <v>0</v>
      </c>
      <c r="Q7" s="67">
        <v>100</v>
      </c>
      <c r="R7" s="69">
        <v>40</v>
      </c>
      <c r="S7" s="69">
        <v>0</v>
      </c>
      <c r="T7" s="67">
        <v>100</v>
      </c>
      <c r="U7" s="69">
        <v>40</v>
      </c>
      <c r="V7" s="69">
        <v>0</v>
      </c>
      <c r="W7" s="67">
        <v>100</v>
      </c>
      <c r="X7" s="102"/>
      <c r="Y7" s="102"/>
      <c r="Z7" s="102"/>
      <c r="AA7" s="65"/>
    </row>
    <row r="8" spans="1:27" ht="21" customHeight="1">
      <c r="A8" s="70">
        <f>'Student Profile'!A7</f>
        <v>1</v>
      </c>
      <c r="B8" s="71" t="str">
        <f>IF(('Student Profile'!C7)&gt;0,'Student Profile'!C7,"")</f>
        <v/>
      </c>
      <c r="C8" s="72"/>
      <c r="D8" s="73"/>
      <c r="E8" s="74" t="str">
        <f t="shared" ref="E8:E52" si="0">IF(OR(ISNUMBER(C8),ISNUMBER(D8)),ROUNDUP(SUM(C8:D8)/SUM($C$7,$D$7)*100,0),IF(C8="AB",C8,""))</f>
        <v/>
      </c>
      <c r="F8" s="72"/>
      <c r="G8" s="73"/>
      <c r="H8" s="75" t="str">
        <f t="shared" ref="H8:H52" si="1">IF(OR(ISNUMBER(F8),ISNUMBER(G8)),ROUNDUP(SUM(F8:G8)/SUM($F$7,$G$7)*100,0),IF(F8="AB",F8,""))</f>
        <v/>
      </c>
      <c r="I8" s="72"/>
      <c r="J8" s="73"/>
      <c r="K8" s="75" t="str">
        <f t="shared" ref="K8:K52" si="2">IF(OR(ISNUMBER(I8),ISNUMBER(J8)),ROUNDUP(SUM(I8:J8)/SUM($I$7,$J$7)*100,0),IF(I8="AB",I8,""))</f>
        <v/>
      </c>
      <c r="L8" s="72"/>
      <c r="M8" s="73"/>
      <c r="N8" s="75" t="str">
        <f t="shared" ref="N8:N52" si="3">IF(OR(ISNUMBER(L8),ISNUMBER(M8)),ROUNDUP(SUM(L8:M8)/SUM($L$7,$M$7)*100,0),IF(L8="AB",L8,""))</f>
        <v/>
      </c>
      <c r="O8" s="72"/>
      <c r="P8" s="73"/>
      <c r="Q8" s="75" t="str">
        <f t="shared" ref="Q8:Q52" si="4">IF(OR(ISNUMBER(O8),ISNUMBER(P8)),ROUNDUP(SUM(O8:P8)/SUM($O$7,$P$7)*100,0),IF(O8="AB",O8,""))</f>
        <v/>
      </c>
      <c r="R8" s="72"/>
      <c r="S8" s="73"/>
      <c r="T8" s="75" t="str">
        <f t="shared" ref="T8:T52" si="5">IF(OR(ISNUMBER(R8),ISNUMBER(S8)),ROUNDUP(SUM(R8:S8)/SUM($R$7,$S$7)*100,0),IF(R8="AB",R8,""))</f>
        <v/>
      </c>
      <c r="U8" s="72"/>
      <c r="V8" s="73"/>
      <c r="W8" s="75" t="str">
        <f t="shared" ref="W8:W52" si="6">IF(OR(ISNUMBER(U8),ISNUMBER(V8)),ROUNDUP(SUM(U8:V8)/SUM($U$7,$V$7)*100,0),IF(U8="AB",U8,""))</f>
        <v/>
      </c>
      <c r="X8" s="76" t="str">
        <f t="shared" ref="X8:X52" si="7">IF(OR(ISNUMBER(E8),ISNUMBER(H8),ISNUMBER(K8),ISNUMBER(N8),ISNUMBER(Q8),ISNUMBER(T8),ISNUMBER(W8)),SUM(E8,H8,K8,N8,Q8,T8,W8),"")</f>
        <v/>
      </c>
      <c r="Y8" s="77" t="str">
        <f>IFERROR(X8/'Student Profile'!P7,"")</f>
        <v/>
      </c>
      <c r="Z8" s="78" t="str">
        <f>IFERROR(RANK(Y8,Y$8:Y$52,0),"")</f>
        <v/>
      </c>
      <c r="AA8" s="65"/>
    </row>
    <row r="9" spans="1:27" ht="21" customHeight="1">
      <c r="A9" s="70" t="str">
        <f>'Student Profile'!A8</f>
        <v/>
      </c>
      <c r="B9" s="71" t="str">
        <f>IF(('Student Profile'!C8)&gt;0,'Student Profile'!C8,"")</f>
        <v/>
      </c>
      <c r="C9" s="72"/>
      <c r="D9" s="73"/>
      <c r="E9" s="74" t="str">
        <f t="shared" si="0"/>
        <v/>
      </c>
      <c r="F9" s="72"/>
      <c r="G9" s="73"/>
      <c r="H9" s="75" t="str">
        <f t="shared" si="1"/>
        <v/>
      </c>
      <c r="I9" s="72"/>
      <c r="J9" s="73"/>
      <c r="K9" s="75" t="str">
        <f t="shared" si="2"/>
        <v/>
      </c>
      <c r="L9" s="72"/>
      <c r="M9" s="73"/>
      <c r="N9" s="75" t="str">
        <f t="shared" si="3"/>
        <v/>
      </c>
      <c r="O9" s="72"/>
      <c r="P9" s="73"/>
      <c r="Q9" s="75" t="str">
        <f t="shared" si="4"/>
        <v/>
      </c>
      <c r="R9" s="72"/>
      <c r="S9" s="73"/>
      <c r="T9" s="75" t="str">
        <f t="shared" si="5"/>
        <v/>
      </c>
      <c r="U9" s="72"/>
      <c r="V9" s="73"/>
      <c r="W9" s="75" t="str">
        <f t="shared" si="6"/>
        <v/>
      </c>
      <c r="X9" s="76" t="str">
        <f t="shared" si="7"/>
        <v/>
      </c>
      <c r="Y9" s="77" t="str">
        <f>IFERROR(X9/'Student Profile'!P8,"")</f>
        <v/>
      </c>
      <c r="Z9" s="78" t="str">
        <f t="shared" ref="Z9:Z52" si="8">IF(ISNUMBER(Y9),RANK(X9,X$8:X$52,0),"")</f>
        <v/>
      </c>
      <c r="AA9" s="65"/>
    </row>
    <row r="10" spans="1:27" ht="21" customHeight="1">
      <c r="A10" s="70" t="str">
        <f>'Student Profile'!A9</f>
        <v/>
      </c>
      <c r="B10" s="71" t="str">
        <f>IF(('Student Profile'!C9)&gt;0,'Student Profile'!C9,"")</f>
        <v/>
      </c>
      <c r="C10" s="72"/>
      <c r="D10" s="73"/>
      <c r="E10" s="74" t="str">
        <f t="shared" si="0"/>
        <v/>
      </c>
      <c r="F10" s="72"/>
      <c r="G10" s="73"/>
      <c r="H10" s="75" t="str">
        <f t="shared" si="1"/>
        <v/>
      </c>
      <c r="I10" s="72"/>
      <c r="J10" s="73"/>
      <c r="K10" s="75" t="str">
        <f t="shared" si="2"/>
        <v/>
      </c>
      <c r="L10" s="72"/>
      <c r="M10" s="73"/>
      <c r="N10" s="75" t="str">
        <f t="shared" si="3"/>
        <v/>
      </c>
      <c r="O10" s="72"/>
      <c r="P10" s="73"/>
      <c r="Q10" s="75" t="str">
        <f t="shared" si="4"/>
        <v/>
      </c>
      <c r="R10" s="72"/>
      <c r="S10" s="73"/>
      <c r="T10" s="75" t="str">
        <f t="shared" si="5"/>
        <v/>
      </c>
      <c r="U10" s="72"/>
      <c r="V10" s="73"/>
      <c r="W10" s="75" t="str">
        <f t="shared" si="6"/>
        <v/>
      </c>
      <c r="X10" s="76" t="str">
        <f t="shared" si="7"/>
        <v/>
      </c>
      <c r="Y10" s="77" t="str">
        <f>IFERROR(X10/'Student Profile'!P9,"")</f>
        <v/>
      </c>
      <c r="Z10" s="78" t="str">
        <f t="shared" si="8"/>
        <v/>
      </c>
      <c r="AA10" s="65"/>
    </row>
    <row r="11" spans="1:27" ht="21" customHeight="1">
      <c r="A11" s="70" t="str">
        <f>'Student Profile'!A10</f>
        <v/>
      </c>
      <c r="B11" s="71" t="str">
        <f>IF(('Student Profile'!C10)&gt;0,'Student Profile'!C10,"")</f>
        <v/>
      </c>
      <c r="C11" s="72"/>
      <c r="D11" s="73"/>
      <c r="E11" s="74" t="str">
        <f t="shared" si="0"/>
        <v/>
      </c>
      <c r="F11" s="72"/>
      <c r="G11" s="73"/>
      <c r="H11" s="75" t="str">
        <f t="shared" si="1"/>
        <v/>
      </c>
      <c r="I11" s="72"/>
      <c r="J11" s="73"/>
      <c r="K11" s="75" t="str">
        <f t="shared" si="2"/>
        <v/>
      </c>
      <c r="L11" s="72"/>
      <c r="M11" s="73"/>
      <c r="N11" s="75" t="str">
        <f t="shared" si="3"/>
        <v/>
      </c>
      <c r="O11" s="72"/>
      <c r="P11" s="73"/>
      <c r="Q11" s="75" t="str">
        <f t="shared" si="4"/>
        <v/>
      </c>
      <c r="R11" s="72"/>
      <c r="S11" s="73"/>
      <c r="T11" s="75" t="str">
        <f t="shared" si="5"/>
        <v/>
      </c>
      <c r="U11" s="72"/>
      <c r="V11" s="73"/>
      <c r="W11" s="75" t="str">
        <f t="shared" si="6"/>
        <v/>
      </c>
      <c r="X11" s="76" t="str">
        <f t="shared" si="7"/>
        <v/>
      </c>
      <c r="Y11" s="77" t="str">
        <f>IFERROR(X11/'Student Profile'!P10,"")</f>
        <v/>
      </c>
      <c r="Z11" s="78" t="str">
        <f t="shared" si="8"/>
        <v/>
      </c>
      <c r="AA11" s="65"/>
    </row>
    <row r="12" spans="1:27" ht="21" customHeight="1">
      <c r="A12" s="70" t="str">
        <f>'Student Profile'!A11</f>
        <v/>
      </c>
      <c r="B12" s="71" t="str">
        <f>IF(('Student Profile'!C11)&gt;0,'Student Profile'!C11,"")</f>
        <v/>
      </c>
      <c r="C12" s="72"/>
      <c r="D12" s="73"/>
      <c r="E12" s="74" t="str">
        <f t="shared" si="0"/>
        <v/>
      </c>
      <c r="F12" s="72"/>
      <c r="G12" s="73"/>
      <c r="H12" s="75" t="str">
        <f t="shared" si="1"/>
        <v/>
      </c>
      <c r="I12" s="72"/>
      <c r="J12" s="73"/>
      <c r="K12" s="75" t="str">
        <f t="shared" si="2"/>
        <v/>
      </c>
      <c r="L12" s="72"/>
      <c r="M12" s="73"/>
      <c r="N12" s="75" t="str">
        <f t="shared" si="3"/>
        <v/>
      </c>
      <c r="O12" s="72"/>
      <c r="P12" s="73"/>
      <c r="Q12" s="75" t="str">
        <f t="shared" si="4"/>
        <v/>
      </c>
      <c r="R12" s="72"/>
      <c r="S12" s="73"/>
      <c r="T12" s="75" t="str">
        <f t="shared" si="5"/>
        <v/>
      </c>
      <c r="U12" s="72"/>
      <c r="V12" s="73"/>
      <c r="W12" s="75" t="str">
        <f t="shared" si="6"/>
        <v/>
      </c>
      <c r="X12" s="76" t="str">
        <f t="shared" si="7"/>
        <v/>
      </c>
      <c r="Y12" s="77" t="str">
        <f>IFERROR(X12/'Student Profile'!P11,"")</f>
        <v/>
      </c>
      <c r="Z12" s="78" t="str">
        <f t="shared" si="8"/>
        <v/>
      </c>
      <c r="AA12" s="65"/>
    </row>
    <row r="13" spans="1:27" ht="21" customHeight="1">
      <c r="A13" s="70" t="str">
        <f>'Student Profile'!A12</f>
        <v/>
      </c>
      <c r="B13" s="71" t="str">
        <f>IF(('Student Profile'!C12)&gt;0,'Student Profile'!C12,"")</f>
        <v/>
      </c>
      <c r="C13" s="72"/>
      <c r="D13" s="73"/>
      <c r="E13" s="74" t="str">
        <f t="shared" si="0"/>
        <v/>
      </c>
      <c r="F13" s="72"/>
      <c r="G13" s="73"/>
      <c r="H13" s="75" t="str">
        <f t="shared" si="1"/>
        <v/>
      </c>
      <c r="I13" s="72"/>
      <c r="J13" s="73"/>
      <c r="K13" s="75" t="str">
        <f t="shared" si="2"/>
        <v/>
      </c>
      <c r="L13" s="72"/>
      <c r="M13" s="73"/>
      <c r="N13" s="75" t="str">
        <f t="shared" si="3"/>
        <v/>
      </c>
      <c r="O13" s="72"/>
      <c r="P13" s="73"/>
      <c r="Q13" s="75" t="str">
        <f t="shared" si="4"/>
        <v/>
      </c>
      <c r="R13" s="72"/>
      <c r="S13" s="73"/>
      <c r="T13" s="75" t="str">
        <f t="shared" si="5"/>
        <v/>
      </c>
      <c r="U13" s="72"/>
      <c r="V13" s="73"/>
      <c r="W13" s="75" t="str">
        <f t="shared" si="6"/>
        <v/>
      </c>
      <c r="X13" s="76" t="str">
        <f t="shared" si="7"/>
        <v/>
      </c>
      <c r="Y13" s="77" t="str">
        <f>IFERROR(X13/'Student Profile'!P12,"")</f>
        <v/>
      </c>
      <c r="Z13" s="78" t="str">
        <f t="shared" si="8"/>
        <v/>
      </c>
      <c r="AA13" s="65"/>
    </row>
    <row r="14" spans="1:27" ht="21" customHeight="1">
      <c r="A14" s="70" t="str">
        <f>'Student Profile'!A13</f>
        <v/>
      </c>
      <c r="B14" s="71" t="str">
        <f>IF(('Student Profile'!C13)&gt;0,'Student Profile'!C13,"")</f>
        <v/>
      </c>
      <c r="C14" s="72"/>
      <c r="D14" s="73"/>
      <c r="E14" s="74" t="str">
        <f t="shared" si="0"/>
        <v/>
      </c>
      <c r="F14" s="72"/>
      <c r="G14" s="73"/>
      <c r="H14" s="75" t="str">
        <f t="shared" si="1"/>
        <v/>
      </c>
      <c r="I14" s="72"/>
      <c r="J14" s="73"/>
      <c r="K14" s="75" t="str">
        <f t="shared" si="2"/>
        <v/>
      </c>
      <c r="L14" s="72"/>
      <c r="M14" s="73"/>
      <c r="N14" s="75" t="str">
        <f t="shared" si="3"/>
        <v/>
      </c>
      <c r="O14" s="72"/>
      <c r="P14" s="73"/>
      <c r="Q14" s="75" t="str">
        <f t="shared" si="4"/>
        <v/>
      </c>
      <c r="R14" s="72"/>
      <c r="S14" s="73"/>
      <c r="T14" s="75" t="str">
        <f t="shared" si="5"/>
        <v/>
      </c>
      <c r="U14" s="72"/>
      <c r="V14" s="73"/>
      <c r="W14" s="75" t="str">
        <f t="shared" si="6"/>
        <v/>
      </c>
      <c r="X14" s="76" t="str">
        <f t="shared" si="7"/>
        <v/>
      </c>
      <c r="Y14" s="77" t="str">
        <f>IFERROR(X14/'Student Profile'!P13,"")</f>
        <v/>
      </c>
      <c r="Z14" s="78" t="str">
        <f t="shared" si="8"/>
        <v/>
      </c>
      <c r="AA14" s="65"/>
    </row>
    <row r="15" spans="1:27" ht="21" customHeight="1">
      <c r="A15" s="70" t="str">
        <f>'Student Profile'!A14</f>
        <v/>
      </c>
      <c r="B15" s="71" t="str">
        <f>IF(('Student Profile'!C14)&gt;0,'Student Profile'!C14,"")</f>
        <v/>
      </c>
      <c r="C15" s="72"/>
      <c r="D15" s="73"/>
      <c r="E15" s="74" t="str">
        <f t="shared" si="0"/>
        <v/>
      </c>
      <c r="F15" s="72"/>
      <c r="G15" s="73"/>
      <c r="H15" s="75" t="str">
        <f t="shared" si="1"/>
        <v/>
      </c>
      <c r="I15" s="72"/>
      <c r="J15" s="73"/>
      <c r="K15" s="75" t="str">
        <f t="shared" si="2"/>
        <v/>
      </c>
      <c r="L15" s="72"/>
      <c r="M15" s="73"/>
      <c r="N15" s="75" t="str">
        <f t="shared" si="3"/>
        <v/>
      </c>
      <c r="O15" s="72"/>
      <c r="P15" s="73"/>
      <c r="Q15" s="75" t="str">
        <f t="shared" si="4"/>
        <v/>
      </c>
      <c r="R15" s="72"/>
      <c r="S15" s="73"/>
      <c r="T15" s="75" t="str">
        <f t="shared" si="5"/>
        <v/>
      </c>
      <c r="U15" s="72"/>
      <c r="V15" s="73"/>
      <c r="W15" s="75" t="str">
        <f t="shared" si="6"/>
        <v/>
      </c>
      <c r="X15" s="76" t="str">
        <f t="shared" si="7"/>
        <v/>
      </c>
      <c r="Y15" s="77" t="str">
        <f>IFERROR(X15/'Student Profile'!P14,"")</f>
        <v/>
      </c>
      <c r="Z15" s="78" t="str">
        <f t="shared" si="8"/>
        <v/>
      </c>
      <c r="AA15" s="65"/>
    </row>
    <row r="16" spans="1:27" ht="21" customHeight="1">
      <c r="A16" s="70" t="str">
        <f>'Student Profile'!A15</f>
        <v/>
      </c>
      <c r="B16" s="71" t="str">
        <f>IF(('Student Profile'!C15)&gt;0,'Student Profile'!C15,"")</f>
        <v/>
      </c>
      <c r="C16" s="72"/>
      <c r="D16" s="73"/>
      <c r="E16" s="74" t="str">
        <f t="shared" si="0"/>
        <v/>
      </c>
      <c r="F16" s="72"/>
      <c r="G16" s="73"/>
      <c r="H16" s="75" t="str">
        <f t="shared" si="1"/>
        <v/>
      </c>
      <c r="I16" s="72"/>
      <c r="J16" s="73"/>
      <c r="K16" s="75" t="str">
        <f t="shared" si="2"/>
        <v/>
      </c>
      <c r="L16" s="72"/>
      <c r="M16" s="73"/>
      <c r="N16" s="75" t="str">
        <f t="shared" si="3"/>
        <v/>
      </c>
      <c r="O16" s="72"/>
      <c r="P16" s="73"/>
      <c r="Q16" s="75" t="str">
        <f t="shared" si="4"/>
        <v/>
      </c>
      <c r="R16" s="72"/>
      <c r="S16" s="73"/>
      <c r="T16" s="75" t="str">
        <f t="shared" si="5"/>
        <v/>
      </c>
      <c r="U16" s="72"/>
      <c r="V16" s="73"/>
      <c r="W16" s="75" t="str">
        <f t="shared" si="6"/>
        <v/>
      </c>
      <c r="X16" s="76" t="str">
        <f t="shared" si="7"/>
        <v/>
      </c>
      <c r="Y16" s="77" t="str">
        <f>IFERROR(X16/'Student Profile'!P15,"")</f>
        <v/>
      </c>
      <c r="Z16" s="78" t="str">
        <f t="shared" si="8"/>
        <v/>
      </c>
      <c r="AA16" s="65"/>
    </row>
    <row r="17" spans="1:27" ht="21" customHeight="1">
      <c r="A17" s="70" t="str">
        <f>'Student Profile'!A16</f>
        <v/>
      </c>
      <c r="B17" s="71" t="str">
        <f>IF(('Student Profile'!C16)&gt;0,'Student Profile'!C16,"")</f>
        <v/>
      </c>
      <c r="C17" s="72"/>
      <c r="D17" s="73"/>
      <c r="E17" s="74" t="str">
        <f t="shared" si="0"/>
        <v/>
      </c>
      <c r="F17" s="72"/>
      <c r="G17" s="73"/>
      <c r="H17" s="75" t="str">
        <f t="shared" si="1"/>
        <v/>
      </c>
      <c r="I17" s="72"/>
      <c r="J17" s="73"/>
      <c r="K17" s="75" t="str">
        <f t="shared" si="2"/>
        <v/>
      </c>
      <c r="L17" s="72"/>
      <c r="M17" s="73"/>
      <c r="N17" s="75" t="str">
        <f t="shared" si="3"/>
        <v/>
      </c>
      <c r="O17" s="72"/>
      <c r="P17" s="73"/>
      <c r="Q17" s="75" t="str">
        <f t="shared" si="4"/>
        <v/>
      </c>
      <c r="R17" s="72"/>
      <c r="S17" s="73"/>
      <c r="T17" s="75" t="str">
        <f t="shared" si="5"/>
        <v/>
      </c>
      <c r="U17" s="72"/>
      <c r="V17" s="73"/>
      <c r="W17" s="75" t="str">
        <f t="shared" si="6"/>
        <v/>
      </c>
      <c r="X17" s="76" t="str">
        <f t="shared" si="7"/>
        <v/>
      </c>
      <c r="Y17" s="77" t="str">
        <f>IFERROR(X17/'Student Profile'!P16,"")</f>
        <v/>
      </c>
      <c r="Z17" s="78" t="str">
        <f t="shared" si="8"/>
        <v/>
      </c>
      <c r="AA17" s="65"/>
    </row>
    <row r="18" spans="1:27" ht="21" customHeight="1">
      <c r="A18" s="70" t="str">
        <f>'Student Profile'!A17</f>
        <v/>
      </c>
      <c r="B18" s="71" t="str">
        <f>IF(('Student Profile'!C17)&gt;0,'Student Profile'!C17,"")</f>
        <v/>
      </c>
      <c r="C18" s="72"/>
      <c r="D18" s="73"/>
      <c r="E18" s="74" t="str">
        <f t="shared" si="0"/>
        <v/>
      </c>
      <c r="F18" s="72"/>
      <c r="G18" s="73"/>
      <c r="H18" s="75" t="str">
        <f t="shared" si="1"/>
        <v/>
      </c>
      <c r="I18" s="72"/>
      <c r="J18" s="73"/>
      <c r="K18" s="75" t="str">
        <f t="shared" si="2"/>
        <v/>
      </c>
      <c r="L18" s="72"/>
      <c r="M18" s="73"/>
      <c r="N18" s="75" t="str">
        <f t="shared" si="3"/>
        <v/>
      </c>
      <c r="O18" s="72"/>
      <c r="P18" s="73"/>
      <c r="Q18" s="75" t="str">
        <f t="shared" si="4"/>
        <v/>
      </c>
      <c r="R18" s="72"/>
      <c r="S18" s="73"/>
      <c r="T18" s="75" t="str">
        <f t="shared" si="5"/>
        <v/>
      </c>
      <c r="U18" s="72"/>
      <c r="V18" s="73"/>
      <c r="W18" s="75" t="str">
        <f t="shared" si="6"/>
        <v/>
      </c>
      <c r="X18" s="76" t="str">
        <f t="shared" si="7"/>
        <v/>
      </c>
      <c r="Y18" s="77" t="str">
        <f>IFERROR(X18/'Student Profile'!P17,"")</f>
        <v/>
      </c>
      <c r="Z18" s="78" t="str">
        <f t="shared" si="8"/>
        <v/>
      </c>
      <c r="AA18" s="65"/>
    </row>
    <row r="19" spans="1:27" ht="21" customHeight="1">
      <c r="A19" s="70" t="str">
        <f>'Student Profile'!A18</f>
        <v/>
      </c>
      <c r="B19" s="71" t="str">
        <f>IF(('Student Profile'!C18)&gt;0,'Student Profile'!C18,"")</f>
        <v/>
      </c>
      <c r="C19" s="72"/>
      <c r="D19" s="73"/>
      <c r="E19" s="74" t="str">
        <f t="shared" si="0"/>
        <v/>
      </c>
      <c r="F19" s="72"/>
      <c r="G19" s="73"/>
      <c r="H19" s="75" t="str">
        <f t="shared" si="1"/>
        <v/>
      </c>
      <c r="I19" s="72"/>
      <c r="J19" s="73"/>
      <c r="K19" s="75" t="str">
        <f t="shared" si="2"/>
        <v/>
      </c>
      <c r="L19" s="72"/>
      <c r="M19" s="73"/>
      <c r="N19" s="75" t="str">
        <f t="shared" si="3"/>
        <v/>
      </c>
      <c r="O19" s="72"/>
      <c r="P19" s="73"/>
      <c r="Q19" s="75" t="str">
        <f t="shared" si="4"/>
        <v/>
      </c>
      <c r="R19" s="72"/>
      <c r="S19" s="73"/>
      <c r="T19" s="75" t="str">
        <f t="shared" si="5"/>
        <v/>
      </c>
      <c r="U19" s="72"/>
      <c r="V19" s="73"/>
      <c r="W19" s="75" t="str">
        <f t="shared" si="6"/>
        <v/>
      </c>
      <c r="X19" s="76" t="str">
        <f t="shared" si="7"/>
        <v/>
      </c>
      <c r="Y19" s="77" t="str">
        <f>IFERROR(X19/'Student Profile'!P18,"")</f>
        <v/>
      </c>
      <c r="Z19" s="78" t="str">
        <f t="shared" si="8"/>
        <v/>
      </c>
      <c r="AA19" s="65"/>
    </row>
    <row r="20" spans="1:27" ht="21" customHeight="1">
      <c r="A20" s="70" t="str">
        <f>'Student Profile'!A19</f>
        <v/>
      </c>
      <c r="B20" s="71" t="str">
        <f>IF(('Student Profile'!C19)&gt;0,'Student Profile'!C19,"")</f>
        <v/>
      </c>
      <c r="C20" s="72"/>
      <c r="D20" s="73"/>
      <c r="E20" s="74" t="str">
        <f t="shared" si="0"/>
        <v/>
      </c>
      <c r="F20" s="72"/>
      <c r="G20" s="73"/>
      <c r="H20" s="75" t="str">
        <f t="shared" si="1"/>
        <v/>
      </c>
      <c r="I20" s="72"/>
      <c r="J20" s="73"/>
      <c r="K20" s="75" t="str">
        <f t="shared" si="2"/>
        <v/>
      </c>
      <c r="L20" s="72"/>
      <c r="M20" s="73"/>
      <c r="N20" s="75" t="str">
        <f t="shared" si="3"/>
        <v/>
      </c>
      <c r="O20" s="72"/>
      <c r="P20" s="73"/>
      <c r="Q20" s="75" t="str">
        <f t="shared" si="4"/>
        <v/>
      </c>
      <c r="R20" s="72"/>
      <c r="S20" s="73"/>
      <c r="T20" s="75" t="str">
        <f t="shared" si="5"/>
        <v/>
      </c>
      <c r="U20" s="72"/>
      <c r="V20" s="73"/>
      <c r="W20" s="75" t="str">
        <f t="shared" si="6"/>
        <v/>
      </c>
      <c r="X20" s="76" t="str">
        <f t="shared" si="7"/>
        <v/>
      </c>
      <c r="Y20" s="77" t="str">
        <f>IFERROR(X20/'Student Profile'!P19,"")</f>
        <v/>
      </c>
      <c r="Z20" s="78" t="str">
        <f t="shared" si="8"/>
        <v/>
      </c>
      <c r="AA20" s="65"/>
    </row>
    <row r="21" spans="1:27" ht="21" customHeight="1">
      <c r="A21" s="70" t="str">
        <f>'Student Profile'!A20</f>
        <v/>
      </c>
      <c r="B21" s="71" t="str">
        <f>IF(('Student Profile'!C20)&gt;0,'Student Profile'!C20,"")</f>
        <v/>
      </c>
      <c r="C21" s="72"/>
      <c r="D21" s="73"/>
      <c r="E21" s="74" t="str">
        <f t="shared" si="0"/>
        <v/>
      </c>
      <c r="F21" s="72"/>
      <c r="G21" s="73"/>
      <c r="H21" s="75" t="str">
        <f t="shared" si="1"/>
        <v/>
      </c>
      <c r="I21" s="72"/>
      <c r="J21" s="73"/>
      <c r="K21" s="75" t="str">
        <f t="shared" si="2"/>
        <v/>
      </c>
      <c r="L21" s="72"/>
      <c r="M21" s="73"/>
      <c r="N21" s="75" t="str">
        <f t="shared" si="3"/>
        <v/>
      </c>
      <c r="O21" s="72"/>
      <c r="P21" s="73"/>
      <c r="Q21" s="75" t="str">
        <f t="shared" si="4"/>
        <v/>
      </c>
      <c r="R21" s="72"/>
      <c r="S21" s="73"/>
      <c r="T21" s="75" t="str">
        <f t="shared" si="5"/>
        <v/>
      </c>
      <c r="U21" s="72"/>
      <c r="V21" s="73"/>
      <c r="W21" s="75" t="str">
        <f t="shared" si="6"/>
        <v/>
      </c>
      <c r="X21" s="76" t="str">
        <f t="shared" si="7"/>
        <v/>
      </c>
      <c r="Y21" s="77" t="str">
        <f>IFERROR(X21/'Student Profile'!P20,"")</f>
        <v/>
      </c>
      <c r="Z21" s="78" t="str">
        <f t="shared" si="8"/>
        <v/>
      </c>
      <c r="AA21" s="65"/>
    </row>
    <row r="22" spans="1:27" ht="21" customHeight="1">
      <c r="A22" s="70" t="str">
        <f>'Student Profile'!A21</f>
        <v/>
      </c>
      <c r="B22" s="71" t="str">
        <f>IF(('Student Profile'!C21)&gt;0,'Student Profile'!C21,"")</f>
        <v/>
      </c>
      <c r="C22" s="72"/>
      <c r="D22" s="73"/>
      <c r="E22" s="74" t="str">
        <f t="shared" si="0"/>
        <v/>
      </c>
      <c r="F22" s="72"/>
      <c r="G22" s="73"/>
      <c r="H22" s="75" t="str">
        <f t="shared" si="1"/>
        <v/>
      </c>
      <c r="I22" s="72"/>
      <c r="J22" s="73"/>
      <c r="K22" s="75" t="str">
        <f t="shared" si="2"/>
        <v/>
      </c>
      <c r="L22" s="72"/>
      <c r="M22" s="73"/>
      <c r="N22" s="75" t="str">
        <f t="shared" si="3"/>
        <v/>
      </c>
      <c r="O22" s="72"/>
      <c r="P22" s="73"/>
      <c r="Q22" s="75" t="str">
        <f t="shared" si="4"/>
        <v/>
      </c>
      <c r="R22" s="72"/>
      <c r="S22" s="73"/>
      <c r="T22" s="75" t="str">
        <f t="shared" si="5"/>
        <v/>
      </c>
      <c r="U22" s="72"/>
      <c r="V22" s="73"/>
      <c r="W22" s="75" t="str">
        <f t="shared" si="6"/>
        <v/>
      </c>
      <c r="X22" s="76" t="str">
        <f t="shared" si="7"/>
        <v/>
      </c>
      <c r="Y22" s="77" t="str">
        <f>IFERROR(X22/'Student Profile'!P21,"")</f>
        <v/>
      </c>
      <c r="Z22" s="78" t="str">
        <f t="shared" si="8"/>
        <v/>
      </c>
      <c r="AA22" s="65"/>
    </row>
    <row r="23" spans="1:27" ht="21" customHeight="1">
      <c r="A23" s="70" t="str">
        <f>'Student Profile'!A22</f>
        <v/>
      </c>
      <c r="B23" s="71" t="str">
        <f>IF(('Student Profile'!C22)&gt;0,'Student Profile'!C22,"")</f>
        <v/>
      </c>
      <c r="C23" s="72"/>
      <c r="D23" s="73"/>
      <c r="E23" s="74" t="str">
        <f t="shared" si="0"/>
        <v/>
      </c>
      <c r="F23" s="72"/>
      <c r="G23" s="73"/>
      <c r="H23" s="75" t="str">
        <f t="shared" si="1"/>
        <v/>
      </c>
      <c r="I23" s="72"/>
      <c r="J23" s="73"/>
      <c r="K23" s="75" t="str">
        <f t="shared" si="2"/>
        <v/>
      </c>
      <c r="L23" s="72"/>
      <c r="M23" s="73"/>
      <c r="N23" s="75" t="str">
        <f t="shared" si="3"/>
        <v/>
      </c>
      <c r="O23" s="72"/>
      <c r="P23" s="73"/>
      <c r="Q23" s="75" t="str">
        <f t="shared" si="4"/>
        <v/>
      </c>
      <c r="R23" s="72"/>
      <c r="S23" s="73"/>
      <c r="T23" s="75" t="str">
        <f t="shared" si="5"/>
        <v/>
      </c>
      <c r="U23" s="72"/>
      <c r="V23" s="73"/>
      <c r="W23" s="75" t="str">
        <f t="shared" si="6"/>
        <v/>
      </c>
      <c r="X23" s="76" t="str">
        <f t="shared" si="7"/>
        <v/>
      </c>
      <c r="Y23" s="77" t="str">
        <f>IFERROR(X23/'Student Profile'!P22,"")</f>
        <v/>
      </c>
      <c r="Z23" s="78" t="str">
        <f t="shared" si="8"/>
        <v/>
      </c>
      <c r="AA23" s="65"/>
    </row>
    <row r="24" spans="1:27" ht="21" customHeight="1">
      <c r="A24" s="70" t="str">
        <f>'Student Profile'!A23</f>
        <v/>
      </c>
      <c r="B24" s="71" t="str">
        <f>IF(('Student Profile'!C23)&gt;0,'Student Profile'!C23,"")</f>
        <v/>
      </c>
      <c r="C24" s="72"/>
      <c r="D24" s="73"/>
      <c r="E24" s="74" t="str">
        <f t="shared" si="0"/>
        <v/>
      </c>
      <c r="F24" s="72"/>
      <c r="G24" s="73"/>
      <c r="H24" s="75" t="str">
        <f t="shared" si="1"/>
        <v/>
      </c>
      <c r="I24" s="72"/>
      <c r="J24" s="73"/>
      <c r="K24" s="75" t="str">
        <f t="shared" si="2"/>
        <v/>
      </c>
      <c r="L24" s="72"/>
      <c r="M24" s="73"/>
      <c r="N24" s="75" t="str">
        <f t="shared" si="3"/>
        <v/>
      </c>
      <c r="O24" s="72"/>
      <c r="P24" s="73"/>
      <c r="Q24" s="75" t="str">
        <f t="shared" si="4"/>
        <v/>
      </c>
      <c r="R24" s="72"/>
      <c r="S24" s="73"/>
      <c r="T24" s="75" t="str">
        <f t="shared" si="5"/>
        <v/>
      </c>
      <c r="U24" s="72"/>
      <c r="V24" s="73"/>
      <c r="W24" s="75" t="str">
        <f t="shared" si="6"/>
        <v/>
      </c>
      <c r="X24" s="76" t="str">
        <f t="shared" si="7"/>
        <v/>
      </c>
      <c r="Y24" s="77" t="str">
        <f>IFERROR(X24/'Student Profile'!P23,"")</f>
        <v/>
      </c>
      <c r="Z24" s="78" t="str">
        <f t="shared" si="8"/>
        <v/>
      </c>
      <c r="AA24" s="65"/>
    </row>
    <row r="25" spans="1:27" ht="21" customHeight="1">
      <c r="A25" s="70" t="str">
        <f>'Student Profile'!A24</f>
        <v/>
      </c>
      <c r="B25" s="71" t="str">
        <f>IF(('Student Profile'!C24)&gt;0,'Student Profile'!C24,"")</f>
        <v/>
      </c>
      <c r="C25" s="72"/>
      <c r="D25" s="73"/>
      <c r="E25" s="74" t="str">
        <f t="shared" si="0"/>
        <v/>
      </c>
      <c r="F25" s="72"/>
      <c r="G25" s="73"/>
      <c r="H25" s="75" t="str">
        <f t="shared" si="1"/>
        <v/>
      </c>
      <c r="I25" s="72"/>
      <c r="J25" s="73"/>
      <c r="K25" s="75" t="str">
        <f t="shared" si="2"/>
        <v/>
      </c>
      <c r="L25" s="72"/>
      <c r="M25" s="73"/>
      <c r="N25" s="75" t="str">
        <f t="shared" si="3"/>
        <v/>
      </c>
      <c r="O25" s="72"/>
      <c r="P25" s="73"/>
      <c r="Q25" s="75" t="str">
        <f t="shared" si="4"/>
        <v/>
      </c>
      <c r="R25" s="72"/>
      <c r="S25" s="73"/>
      <c r="T25" s="75" t="str">
        <f t="shared" si="5"/>
        <v/>
      </c>
      <c r="U25" s="72"/>
      <c r="V25" s="73"/>
      <c r="W25" s="75" t="str">
        <f t="shared" si="6"/>
        <v/>
      </c>
      <c r="X25" s="76" t="str">
        <f t="shared" si="7"/>
        <v/>
      </c>
      <c r="Y25" s="77" t="str">
        <f>IFERROR(X25/'Student Profile'!P24,"")</f>
        <v/>
      </c>
      <c r="Z25" s="78" t="str">
        <f t="shared" si="8"/>
        <v/>
      </c>
      <c r="AA25" s="65"/>
    </row>
    <row r="26" spans="1:27" ht="21" customHeight="1">
      <c r="A26" s="70" t="str">
        <f>'Student Profile'!A25</f>
        <v/>
      </c>
      <c r="B26" s="71" t="str">
        <f>IF(('Student Profile'!C25)&gt;0,'Student Profile'!C25,"")</f>
        <v/>
      </c>
      <c r="C26" s="72"/>
      <c r="D26" s="73"/>
      <c r="E26" s="74" t="str">
        <f t="shared" si="0"/>
        <v/>
      </c>
      <c r="F26" s="72"/>
      <c r="G26" s="73"/>
      <c r="H26" s="75" t="str">
        <f t="shared" si="1"/>
        <v/>
      </c>
      <c r="I26" s="72"/>
      <c r="J26" s="73"/>
      <c r="K26" s="75" t="str">
        <f t="shared" si="2"/>
        <v/>
      </c>
      <c r="L26" s="72"/>
      <c r="M26" s="73"/>
      <c r="N26" s="75" t="str">
        <f t="shared" si="3"/>
        <v/>
      </c>
      <c r="O26" s="72"/>
      <c r="P26" s="73"/>
      <c r="Q26" s="75" t="str">
        <f t="shared" si="4"/>
        <v/>
      </c>
      <c r="R26" s="72"/>
      <c r="S26" s="73"/>
      <c r="T26" s="75" t="str">
        <f t="shared" si="5"/>
        <v/>
      </c>
      <c r="U26" s="72"/>
      <c r="V26" s="73"/>
      <c r="W26" s="75" t="str">
        <f t="shared" si="6"/>
        <v/>
      </c>
      <c r="X26" s="76" t="str">
        <f t="shared" si="7"/>
        <v/>
      </c>
      <c r="Y26" s="77" t="str">
        <f>IFERROR(X26/'Student Profile'!P25,"")</f>
        <v/>
      </c>
      <c r="Z26" s="78" t="str">
        <f t="shared" si="8"/>
        <v/>
      </c>
      <c r="AA26" s="65"/>
    </row>
    <row r="27" spans="1:27" ht="21" customHeight="1">
      <c r="A27" s="70" t="str">
        <f>'Student Profile'!A26</f>
        <v/>
      </c>
      <c r="B27" s="71" t="str">
        <f>IF(('Student Profile'!C26)&gt;0,'Student Profile'!C26,"")</f>
        <v/>
      </c>
      <c r="C27" s="72"/>
      <c r="D27" s="73"/>
      <c r="E27" s="74" t="str">
        <f t="shared" si="0"/>
        <v/>
      </c>
      <c r="F27" s="72"/>
      <c r="G27" s="73"/>
      <c r="H27" s="75" t="str">
        <f t="shared" si="1"/>
        <v/>
      </c>
      <c r="I27" s="72"/>
      <c r="J27" s="73"/>
      <c r="K27" s="75" t="str">
        <f t="shared" si="2"/>
        <v/>
      </c>
      <c r="L27" s="72"/>
      <c r="M27" s="73"/>
      <c r="N27" s="75" t="str">
        <f t="shared" si="3"/>
        <v/>
      </c>
      <c r="O27" s="72"/>
      <c r="P27" s="73"/>
      <c r="Q27" s="75" t="str">
        <f t="shared" si="4"/>
        <v/>
      </c>
      <c r="R27" s="72"/>
      <c r="S27" s="73"/>
      <c r="T27" s="75" t="str">
        <f t="shared" si="5"/>
        <v/>
      </c>
      <c r="U27" s="72"/>
      <c r="V27" s="73"/>
      <c r="W27" s="75" t="str">
        <f t="shared" si="6"/>
        <v/>
      </c>
      <c r="X27" s="76" t="str">
        <f t="shared" si="7"/>
        <v/>
      </c>
      <c r="Y27" s="77" t="str">
        <f>IFERROR(X27/'Student Profile'!P26,"")</f>
        <v/>
      </c>
      <c r="Z27" s="78" t="str">
        <f t="shared" si="8"/>
        <v/>
      </c>
      <c r="AA27" s="65"/>
    </row>
    <row r="28" spans="1:27" ht="21" customHeight="1">
      <c r="A28" s="70" t="str">
        <f>'Student Profile'!A27</f>
        <v/>
      </c>
      <c r="B28" s="71" t="str">
        <f>IF(('Student Profile'!C27)&gt;0,'Student Profile'!C27,"")</f>
        <v/>
      </c>
      <c r="C28" s="72"/>
      <c r="D28" s="73"/>
      <c r="E28" s="74" t="str">
        <f t="shared" si="0"/>
        <v/>
      </c>
      <c r="F28" s="72"/>
      <c r="G28" s="73"/>
      <c r="H28" s="75" t="str">
        <f t="shared" si="1"/>
        <v/>
      </c>
      <c r="I28" s="72"/>
      <c r="J28" s="73"/>
      <c r="K28" s="75" t="str">
        <f t="shared" si="2"/>
        <v/>
      </c>
      <c r="L28" s="72"/>
      <c r="M28" s="73"/>
      <c r="N28" s="75" t="str">
        <f t="shared" si="3"/>
        <v/>
      </c>
      <c r="O28" s="72"/>
      <c r="P28" s="73"/>
      <c r="Q28" s="75" t="str">
        <f t="shared" si="4"/>
        <v/>
      </c>
      <c r="R28" s="72"/>
      <c r="S28" s="73"/>
      <c r="T28" s="75" t="str">
        <f t="shared" si="5"/>
        <v/>
      </c>
      <c r="U28" s="72"/>
      <c r="V28" s="73"/>
      <c r="W28" s="75" t="str">
        <f t="shared" si="6"/>
        <v/>
      </c>
      <c r="X28" s="76" t="str">
        <f t="shared" si="7"/>
        <v/>
      </c>
      <c r="Y28" s="77" t="str">
        <f>IFERROR(X28/'Student Profile'!P27,"")</f>
        <v/>
      </c>
      <c r="Z28" s="78" t="str">
        <f t="shared" si="8"/>
        <v/>
      </c>
      <c r="AA28" s="65"/>
    </row>
    <row r="29" spans="1:27" ht="21" customHeight="1">
      <c r="A29" s="70" t="str">
        <f>'Student Profile'!A28</f>
        <v/>
      </c>
      <c r="B29" s="71" t="str">
        <f>IF(('Student Profile'!C28)&gt;0,'Student Profile'!C28,"")</f>
        <v/>
      </c>
      <c r="C29" s="72"/>
      <c r="D29" s="73"/>
      <c r="E29" s="74" t="str">
        <f t="shared" si="0"/>
        <v/>
      </c>
      <c r="F29" s="72"/>
      <c r="G29" s="73"/>
      <c r="H29" s="75" t="str">
        <f t="shared" si="1"/>
        <v/>
      </c>
      <c r="I29" s="72"/>
      <c r="J29" s="73"/>
      <c r="K29" s="75" t="str">
        <f t="shared" si="2"/>
        <v/>
      </c>
      <c r="L29" s="72"/>
      <c r="M29" s="73"/>
      <c r="N29" s="75" t="str">
        <f t="shared" si="3"/>
        <v/>
      </c>
      <c r="O29" s="72"/>
      <c r="P29" s="73"/>
      <c r="Q29" s="75" t="str">
        <f t="shared" si="4"/>
        <v/>
      </c>
      <c r="R29" s="72"/>
      <c r="S29" s="73"/>
      <c r="T29" s="75" t="str">
        <f t="shared" si="5"/>
        <v/>
      </c>
      <c r="U29" s="72"/>
      <c r="V29" s="73"/>
      <c r="W29" s="75" t="str">
        <f t="shared" si="6"/>
        <v/>
      </c>
      <c r="X29" s="76" t="str">
        <f t="shared" si="7"/>
        <v/>
      </c>
      <c r="Y29" s="77" t="str">
        <f>IFERROR(X29/'Student Profile'!P28,"")</f>
        <v/>
      </c>
      <c r="Z29" s="78" t="str">
        <f t="shared" si="8"/>
        <v/>
      </c>
      <c r="AA29" s="65"/>
    </row>
    <row r="30" spans="1:27" ht="21" customHeight="1">
      <c r="A30" s="70" t="str">
        <f>'Student Profile'!A29</f>
        <v/>
      </c>
      <c r="B30" s="71" t="str">
        <f>IF(('Student Profile'!C29)&gt;0,'Student Profile'!C29,"")</f>
        <v/>
      </c>
      <c r="C30" s="72"/>
      <c r="D30" s="73"/>
      <c r="E30" s="74" t="str">
        <f t="shared" si="0"/>
        <v/>
      </c>
      <c r="F30" s="72"/>
      <c r="G30" s="73"/>
      <c r="H30" s="75" t="str">
        <f t="shared" si="1"/>
        <v/>
      </c>
      <c r="I30" s="72"/>
      <c r="J30" s="73"/>
      <c r="K30" s="75" t="str">
        <f t="shared" si="2"/>
        <v/>
      </c>
      <c r="L30" s="72"/>
      <c r="M30" s="73"/>
      <c r="N30" s="75" t="str">
        <f t="shared" si="3"/>
        <v/>
      </c>
      <c r="O30" s="72"/>
      <c r="P30" s="73"/>
      <c r="Q30" s="75" t="str">
        <f t="shared" si="4"/>
        <v/>
      </c>
      <c r="R30" s="72"/>
      <c r="S30" s="73"/>
      <c r="T30" s="75" t="str">
        <f t="shared" si="5"/>
        <v/>
      </c>
      <c r="U30" s="72"/>
      <c r="V30" s="73"/>
      <c r="W30" s="75" t="str">
        <f t="shared" si="6"/>
        <v/>
      </c>
      <c r="X30" s="76" t="str">
        <f t="shared" si="7"/>
        <v/>
      </c>
      <c r="Y30" s="77" t="str">
        <f>IFERROR(X30/'Student Profile'!P29,"")</f>
        <v/>
      </c>
      <c r="Z30" s="78" t="str">
        <f t="shared" si="8"/>
        <v/>
      </c>
      <c r="AA30" s="65"/>
    </row>
    <row r="31" spans="1:27" ht="21" customHeight="1">
      <c r="A31" s="70" t="str">
        <f>'Student Profile'!A30</f>
        <v/>
      </c>
      <c r="B31" s="71" t="str">
        <f>IF(('Student Profile'!C30)&gt;0,'Student Profile'!C30,"")</f>
        <v/>
      </c>
      <c r="C31" s="72"/>
      <c r="D31" s="73"/>
      <c r="E31" s="74" t="str">
        <f t="shared" si="0"/>
        <v/>
      </c>
      <c r="F31" s="72"/>
      <c r="G31" s="73"/>
      <c r="H31" s="75" t="str">
        <f t="shared" si="1"/>
        <v/>
      </c>
      <c r="I31" s="72"/>
      <c r="J31" s="73"/>
      <c r="K31" s="75" t="str">
        <f t="shared" si="2"/>
        <v/>
      </c>
      <c r="L31" s="72"/>
      <c r="M31" s="73"/>
      <c r="N31" s="75" t="str">
        <f t="shared" si="3"/>
        <v/>
      </c>
      <c r="O31" s="72"/>
      <c r="P31" s="73"/>
      <c r="Q31" s="75" t="str">
        <f t="shared" si="4"/>
        <v/>
      </c>
      <c r="R31" s="72"/>
      <c r="S31" s="73"/>
      <c r="T31" s="75" t="str">
        <f t="shared" si="5"/>
        <v/>
      </c>
      <c r="U31" s="72"/>
      <c r="V31" s="73"/>
      <c r="W31" s="75" t="str">
        <f t="shared" si="6"/>
        <v/>
      </c>
      <c r="X31" s="76" t="str">
        <f t="shared" si="7"/>
        <v/>
      </c>
      <c r="Y31" s="77" t="str">
        <f>IFERROR(X31/'Student Profile'!P30,"")</f>
        <v/>
      </c>
      <c r="Z31" s="78" t="str">
        <f t="shared" si="8"/>
        <v/>
      </c>
      <c r="AA31" s="65"/>
    </row>
    <row r="32" spans="1:27" ht="21" customHeight="1">
      <c r="A32" s="70" t="str">
        <f>'Student Profile'!A31</f>
        <v/>
      </c>
      <c r="B32" s="71" t="str">
        <f>IF(('Student Profile'!C31)&gt;0,'Student Profile'!C31,"")</f>
        <v/>
      </c>
      <c r="C32" s="72"/>
      <c r="D32" s="73"/>
      <c r="E32" s="74" t="str">
        <f t="shared" si="0"/>
        <v/>
      </c>
      <c r="F32" s="72"/>
      <c r="G32" s="73"/>
      <c r="H32" s="75" t="str">
        <f t="shared" si="1"/>
        <v/>
      </c>
      <c r="I32" s="72"/>
      <c r="J32" s="73"/>
      <c r="K32" s="75" t="str">
        <f t="shared" si="2"/>
        <v/>
      </c>
      <c r="L32" s="72"/>
      <c r="M32" s="73"/>
      <c r="N32" s="75" t="str">
        <f t="shared" si="3"/>
        <v/>
      </c>
      <c r="O32" s="72"/>
      <c r="P32" s="73"/>
      <c r="Q32" s="75" t="str">
        <f t="shared" si="4"/>
        <v/>
      </c>
      <c r="R32" s="72"/>
      <c r="S32" s="73"/>
      <c r="T32" s="75" t="str">
        <f t="shared" si="5"/>
        <v/>
      </c>
      <c r="U32" s="72"/>
      <c r="V32" s="73"/>
      <c r="W32" s="75" t="str">
        <f t="shared" si="6"/>
        <v/>
      </c>
      <c r="X32" s="76" t="str">
        <f t="shared" si="7"/>
        <v/>
      </c>
      <c r="Y32" s="77" t="str">
        <f>IFERROR(X32/'Student Profile'!P31,"")</f>
        <v/>
      </c>
      <c r="Z32" s="78" t="str">
        <f t="shared" si="8"/>
        <v/>
      </c>
      <c r="AA32" s="65"/>
    </row>
    <row r="33" spans="1:27" ht="21" customHeight="1">
      <c r="A33" s="70" t="str">
        <f>'Student Profile'!A32</f>
        <v/>
      </c>
      <c r="B33" s="71" t="str">
        <f>IF(('Student Profile'!C32)&gt;0,'Student Profile'!C32,"")</f>
        <v/>
      </c>
      <c r="C33" s="72"/>
      <c r="D33" s="73"/>
      <c r="E33" s="74" t="str">
        <f t="shared" si="0"/>
        <v/>
      </c>
      <c r="F33" s="72"/>
      <c r="G33" s="73"/>
      <c r="H33" s="75" t="str">
        <f t="shared" si="1"/>
        <v/>
      </c>
      <c r="I33" s="72"/>
      <c r="J33" s="73"/>
      <c r="K33" s="75" t="str">
        <f t="shared" si="2"/>
        <v/>
      </c>
      <c r="L33" s="72"/>
      <c r="M33" s="73"/>
      <c r="N33" s="75" t="str">
        <f t="shared" si="3"/>
        <v/>
      </c>
      <c r="O33" s="72"/>
      <c r="P33" s="73"/>
      <c r="Q33" s="75" t="str">
        <f t="shared" si="4"/>
        <v/>
      </c>
      <c r="R33" s="72"/>
      <c r="S33" s="73"/>
      <c r="T33" s="75" t="str">
        <f t="shared" si="5"/>
        <v/>
      </c>
      <c r="U33" s="72"/>
      <c r="V33" s="73"/>
      <c r="W33" s="75" t="str">
        <f t="shared" si="6"/>
        <v/>
      </c>
      <c r="X33" s="76" t="str">
        <f t="shared" si="7"/>
        <v/>
      </c>
      <c r="Y33" s="77" t="str">
        <f>IFERROR(X33/'Student Profile'!P32,"")</f>
        <v/>
      </c>
      <c r="Z33" s="78" t="str">
        <f t="shared" si="8"/>
        <v/>
      </c>
      <c r="AA33" s="65"/>
    </row>
    <row r="34" spans="1:27" ht="21" customHeight="1">
      <c r="A34" s="70" t="str">
        <f>'Student Profile'!A33</f>
        <v/>
      </c>
      <c r="B34" s="71" t="str">
        <f>IF(('Student Profile'!C33)&gt;0,'Student Profile'!C33,"")</f>
        <v/>
      </c>
      <c r="C34" s="72"/>
      <c r="D34" s="73"/>
      <c r="E34" s="74" t="str">
        <f t="shared" si="0"/>
        <v/>
      </c>
      <c r="F34" s="72"/>
      <c r="G34" s="73"/>
      <c r="H34" s="75" t="str">
        <f t="shared" si="1"/>
        <v/>
      </c>
      <c r="I34" s="72"/>
      <c r="J34" s="73"/>
      <c r="K34" s="75" t="str">
        <f t="shared" si="2"/>
        <v/>
      </c>
      <c r="L34" s="72"/>
      <c r="M34" s="73"/>
      <c r="N34" s="75" t="str">
        <f t="shared" si="3"/>
        <v/>
      </c>
      <c r="O34" s="72"/>
      <c r="P34" s="73"/>
      <c r="Q34" s="75" t="str">
        <f t="shared" si="4"/>
        <v/>
      </c>
      <c r="R34" s="72"/>
      <c r="S34" s="73"/>
      <c r="T34" s="75" t="str">
        <f t="shared" si="5"/>
        <v/>
      </c>
      <c r="U34" s="72"/>
      <c r="V34" s="73"/>
      <c r="W34" s="75" t="str">
        <f t="shared" si="6"/>
        <v/>
      </c>
      <c r="X34" s="76" t="str">
        <f t="shared" si="7"/>
        <v/>
      </c>
      <c r="Y34" s="77" t="str">
        <f>IFERROR(X34/'Student Profile'!P33,"")</f>
        <v/>
      </c>
      <c r="Z34" s="78" t="str">
        <f t="shared" si="8"/>
        <v/>
      </c>
      <c r="AA34" s="65"/>
    </row>
    <row r="35" spans="1:27" ht="21" customHeight="1">
      <c r="A35" s="70" t="str">
        <f>'Student Profile'!A34</f>
        <v/>
      </c>
      <c r="B35" s="71" t="str">
        <f>IF(('Student Profile'!C34)&gt;0,'Student Profile'!C34,"")</f>
        <v/>
      </c>
      <c r="C35" s="72"/>
      <c r="D35" s="73"/>
      <c r="E35" s="74" t="str">
        <f t="shared" si="0"/>
        <v/>
      </c>
      <c r="F35" s="72"/>
      <c r="G35" s="73"/>
      <c r="H35" s="75" t="str">
        <f t="shared" si="1"/>
        <v/>
      </c>
      <c r="I35" s="72"/>
      <c r="J35" s="73"/>
      <c r="K35" s="75" t="str">
        <f t="shared" si="2"/>
        <v/>
      </c>
      <c r="L35" s="72"/>
      <c r="M35" s="73"/>
      <c r="N35" s="75" t="str">
        <f t="shared" si="3"/>
        <v/>
      </c>
      <c r="O35" s="72"/>
      <c r="P35" s="73"/>
      <c r="Q35" s="75" t="str">
        <f t="shared" si="4"/>
        <v/>
      </c>
      <c r="R35" s="72"/>
      <c r="S35" s="73"/>
      <c r="T35" s="75" t="str">
        <f t="shared" si="5"/>
        <v/>
      </c>
      <c r="U35" s="72"/>
      <c r="V35" s="73"/>
      <c r="W35" s="75" t="str">
        <f t="shared" si="6"/>
        <v/>
      </c>
      <c r="X35" s="76" t="str">
        <f t="shared" si="7"/>
        <v/>
      </c>
      <c r="Y35" s="77" t="str">
        <f>IFERROR(X35/'Student Profile'!P34,"")</f>
        <v/>
      </c>
      <c r="Z35" s="78" t="str">
        <f t="shared" si="8"/>
        <v/>
      </c>
      <c r="AA35" s="65"/>
    </row>
    <row r="36" spans="1:27" ht="21" customHeight="1">
      <c r="A36" s="70" t="str">
        <f>'Student Profile'!A35</f>
        <v/>
      </c>
      <c r="B36" s="71" t="str">
        <f>IF(('Student Profile'!C35)&gt;0,'Student Profile'!C35,"")</f>
        <v/>
      </c>
      <c r="C36" s="72"/>
      <c r="D36" s="73"/>
      <c r="E36" s="74" t="str">
        <f t="shared" si="0"/>
        <v/>
      </c>
      <c r="F36" s="72"/>
      <c r="G36" s="73"/>
      <c r="H36" s="75" t="str">
        <f t="shared" si="1"/>
        <v/>
      </c>
      <c r="I36" s="72"/>
      <c r="J36" s="73"/>
      <c r="K36" s="75" t="str">
        <f t="shared" si="2"/>
        <v/>
      </c>
      <c r="L36" s="72"/>
      <c r="M36" s="73"/>
      <c r="N36" s="75" t="str">
        <f t="shared" si="3"/>
        <v/>
      </c>
      <c r="O36" s="72"/>
      <c r="P36" s="73"/>
      <c r="Q36" s="75" t="str">
        <f t="shared" si="4"/>
        <v/>
      </c>
      <c r="R36" s="72"/>
      <c r="S36" s="73"/>
      <c r="T36" s="75" t="str">
        <f t="shared" si="5"/>
        <v/>
      </c>
      <c r="U36" s="72"/>
      <c r="V36" s="73"/>
      <c r="W36" s="75" t="str">
        <f t="shared" si="6"/>
        <v/>
      </c>
      <c r="X36" s="76" t="str">
        <f t="shared" si="7"/>
        <v/>
      </c>
      <c r="Y36" s="77" t="str">
        <f>IFERROR(X36/'Student Profile'!P35,"")</f>
        <v/>
      </c>
      <c r="Z36" s="78" t="str">
        <f t="shared" si="8"/>
        <v/>
      </c>
      <c r="AA36" s="65"/>
    </row>
    <row r="37" spans="1:27" ht="21" customHeight="1">
      <c r="A37" s="70" t="str">
        <f>'Student Profile'!A36</f>
        <v/>
      </c>
      <c r="B37" s="71" t="str">
        <f>IF(('Student Profile'!C36)&gt;0,'Student Profile'!C36,"")</f>
        <v/>
      </c>
      <c r="C37" s="72"/>
      <c r="D37" s="73"/>
      <c r="E37" s="74" t="str">
        <f t="shared" si="0"/>
        <v/>
      </c>
      <c r="F37" s="72"/>
      <c r="G37" s="73"/>
      <c r="H37" s="75" t="str">
        <f t="shared" si="1"/>
        <v/>
      </c>
      <c r="I37" s="72"/>
      <c r="J37" s="73"/>
      <c r="K37" s="75" t="str">
        <f t="shared" si="2"/>
        <v/>
      </c>
      <c r="L37" s="72"/>
      <c r="M37" s="73"/>
      <c r="N37" s="75" t="str">
        <f t="shared" si="3"/>
        <v/>
      </c>
      <c r="O37" s="72"/>
      <c r="P37" s="73"/>
      <c r="Q37" s="75" t="str">
        <f t="shared" si="4"/>
        <v/>
      </c>
      <c r="R37" s="72"/>
      <c r="S37" s="73"/>
      <c r="T37" s="75" t="str">
        <f t="shared" si="5"/>
        <v/>
      </c>
      <c r="U37" s="72"/>
      <c r="V37" s="73"/>
      <c r="W37" s="75" t="str">
        <f t="shared" si="6"/>
        <v/>
      </c>
      <c r="X37" s="76" t="str">
        <f t="shared" si="7"/>
        <v/>
      </c>
      <c r="Y37" s="77" t="str">
        <f>IFERROR(X37/'Student Profile'!P36,"")</f>
        <v/>
      </c>
      <c r="Z37" s="78" t="str">
        <f t="shared" si="8"/>
        <v/>
      </c>
      <c r="AA37" s="65"/>
    </row>
    <row r="38" spans="1:27" ht="21" customHeight="1">
      <c r="A38" s="70" t="str">
        <f>'Student Profile'!A37</f>
        <v/>
      </c>
      <c r="B38" s="71" t="str">
        <f>IF(('Student Profile'!C37)&gt;0,'Student Profile'!C37,"")</f>
        <v/>
      </c>
      <c r="C38" s="72"/>
      <c r="D38" s="73"/>
      <c r="E38" s="74" t="str">
        <f t="shared" si="0"/>
        <v/>
      </c>
      <c r="F38" s="72"/>
      <c r="G38" s="73"/>
      <c r="H38" s="75" t="str">
        <f t="shared" si="1"/>
        <v/>
      </c>
      <c r="I38" s="72"/>
      <c r="J38" s="73"/>
      <c r="K38" s="75" t="str">
        <f t="shared" si="2"/>
        <v/>
      </c>
      <c r="L38" s="72"/>
      <c r="M38" s="73"/>
      <c r="N38" s="75" t="str">
        <f t="shared" si="3"/>
        <v/>
      </c>
      <c r="O38" s="72"/>
      <c r="P38" s="73"/>
      <c r="Q38" s="75" t="str">
        <f t="shared" si="4"/>
        <v/>
      </c>
      <c r="R38" s="72"/>
      <c r="S38" s="73"/>
      <c r="T38" s="75" t="str">
        <f t="shared" si="5"/>
        <v/>
      </c>
      <c r="U38" s="72"/>
      <c r="V38" s="73"/>
      <c r="W38" s="75" t="str">
        <f t="shared" si="6"/>
        <v/>
      </c>
      <c r="X38" s="76" t="str">
        <f t="shared" si="7"/>
        <v/>
      </c>
      <c r="Y38" s="77" t="str">
        <f>IFERROR(X38/'Student Profile'!P37,"")</f>
        <v/>
      </c>
      <c r="Z38" s="78" t="str">
        <f t="shared" si="8"/>
        <v/>
      </c>
      <c r="AA38" s="65"/>
    </row>
    <row r="39" spans="1:27" ht="21" customHeight="1">
      <c r="A39" s="70" t="str">
        <f>'Student Profile'!A38</f>
        <v/>
      </c>
      <c r="B39" s="71" t="str">
        <f>IF(('Student Profile'!C38)&gt;0,'Student Profile'!C38,"")</f>
        <v/>
      </c>
      <c r="C39" s="72"/>
      <c r="D39" s="73"/>
      <c r="E39" s="74" t="str">
        <f t="shared" si="0"/>
        <v/>
      </c>
      <c r="F39" s="72"/>
      <c r="G39" s="73"/>
      <c r="H39" s="75" t="str">
        <f t="shared" si="1"/>
        <v/>
      </c>
      <c r="I39" s="72"/>
      <c r="J39" s="73"/>
      <c r="K39" s="75" t="str">
        <f t="shared" si="2"/>
        <v/>
      </c>
      <c r="L39" s="72"/>
      <c r="M39" s="73"/>
      <c r="N39" s="75" t="str">
        <f t="shared" si="3"/>
        <v/>
      </c>
      <c r="O39" s="72"/>
      <c r="P39" s="73"/>
      <c r="Q39" s="75" t="str">
        <f t="shared" si="4"/>
        <v/>
      </c>
      <c r="R39" s="72"/>
      <c r="S39" s="73"/>
      <c r="T39" s="75" t="str">
        <f t="shared" si="5"/>
        <v/>
      </c>
      <c r="U39" s="72"/>
      <c r="V39" s="73"/>
      <c r="W39" s="75" t="str">
        <f t="shared" si="6"/>
        <v/>
      </c>
      <c r="X39" s="76" t="str">
        <f t="shared" si="7"/>
        <v/>
      </c>
      <c r="Y39" s="77" t="str">
        <f>IFERROR(X39/'Student Profile'!P38,"")</f>
        <v/>
      </c>
      <c r="Z39" s="78" t="str">
        <f t="shared" si="8"/>
        <v/>
      </c>
      <c r="AA39" s="65"/>
    </row>
    <row r="40" spans="1:27" ht="21" customHeight="1">
      <c r="A40" s="70" t="str">
        <f>'Student Profile'!A39</f>
        <v/>
      </c>
      <c r="B40" s="71" t="str">
        <f>IF(('Student Profile'!C39)&gt;0,'Student Profile'!C39,"")</f>
        <v/>
      </c>
      <c r="C40" s="72"/>
      <c r="D40" s="73"/>
      <c r="E40" s="74" t="str">
        <f t="shared" si="0"/>
        <v/>
      </c>
      <c r="F40" s="72"/>
      <c r="G40" s="73"/>
      <c r="H40" s="75" t="str">
        <f t="shared" si="1"/>
        <v/>
      </c>
      <c r="I40" s="72"/>
      <c r="J40" s="73"/>
      <c r="K40" s="75" t="str">
        <f t="shared" si="2"/>
        <v/>
      </c>
      <c r="L40" s="72"/>
      <c r="M40" s="73"/>
      <c r="N40" s="75" t="str">
        <f t="shared" si="3"/>
        <v/>
      </c>
      <c r="O40" s="72"/>
      <c r="P40" s="73"/>
      <c r="Q40" s="75" t="str">
        <f t="shared" si="4"/>
        <v/>
      </c>
      <c r="R40" s="72"/>
      <c r="S40" s="73"/>
      <c r="T40" s="75" t="str">
        <f t="shared" si="5"/>
        <v/>
      </c>
      <c r="U40" s="72"/>
      <c r="V40" s="73"/>
      <c r="W40" s="75" t="str">
        <f t="shared" si="6"/>
        <v/>
      </c>
      <c r="X40" s="76" t="str">
        <f t="shared" si="7"/>
        <v/>
      </c>
      <c r="Y40" s="77" t="str">
        <f>IFERROR(X40/'Student Profile'!P39,"")</f>
        <v/>
      </c>
      <c r="Z40" s="78" t="str">
        <f t="shared" si="8"/>
        <v/>
      </c>
      <c r="AA40" s="65"/>
    </row>
    <row r="41" spans="1:27" ht="21" customHeight="1">
      <c r="A41" s="70" t="str">
        <f>'Student Profile'!A40</f>
        <v/>
      </c>
      <c r="B41" s="71" t="str">
        <f>IF(('Student Profile'!C40)&gt;0,'Student Profile'!C40,"")</f>
        <v/>
      </c>
      <c r="C41" s="72"/>
      <c r="D41" s="73"/>
      <c r="E41" s="74" t="str">
        <f t="shared" si="0"/>
        <v/>
      </c>
      <c r="F41" s="72"/>
      <c r="G41" s="73"/>
      <c r="H41" s="75" t="str">
        <f t="shared" si="1"/>
        <v/>
      </c>
      <c r="I41" s="72"/>
      <c r="J41" s="73"/>
      <c r="K41" s="75" t="str">
        <f t="shared" si="2"/>
        <v/>
      </c>
      <c r="L41" s="72"/>
      <c r="M41" s="73"/>
      <c r="N41" s="75" t="str">
        <f t="shared" si="3"/>
        <v/>
      </c>
      <c r="O41" s="72"/>
      <c r="P41" s="73"/>
      <c r="Q41" s="75" t="str">
        <f t="shared" si="4"/>
        <v/>
      </c>
      <c r="R41" s="72"/>
      <c r="S41" s="73"/>
      <c r="T41" s="75" t="str">
        <f t="shared" si="5"/>
        <v/>
      </c>
      <c r="U41" s="72"/>
      <c r="V41" s="73"/>
      <c r="W41" s="75" t="str">
        <f t="shared" si="6"/>
        <v/>
      </c>
      <c r="X41" s="76" t="str">
        <f t="shared" si="7"/>
        <v/>
      </c>
      <c r="Y41" s="77" t="str">
        <f>IFERROR(X41/'Student Profile'!P40,"")</f>
        <v/>
      </c>
      <c r="Z41" s="78" t="str">
        <f t="shared" si="8"/>
        <v/>
      </c>
      <c r="AA41" s="65"/>
    </row>
    <row r="42" spans="1:27" ht="21" customHeight="1">
      <c r="A42" s="70" t="str">
        <f>'Student Profile'!A41</f>
        <v/>
      </c>
      <c r="B42" s="71" t="str">
        <f>IF(('Student Profile'!C41)&gt;0,'Student Profile'!C41,"")</f>
        <v/>
      </c>
      <c r="C42" s="72"/>
      <c r="D42" s="73"/>
      <c r="E42" s="74" t="str">
        <f t="shared" si="0"/>
        <v/>
      </c>
      <c r="F42" s="72"/>
      <c r="G42" s="73"/>
      <c r="H42" s="75" t="str">
        <f t="shared" si="1"/>
        <v/>
      </c>
      <c r="I42" s="72"/>
      <c r="J42" s="73"/>
      <c r="K42" s="75" t="str">
        <f t="shared" si="2"/>
        <v/>
      </c>
      <c r="L42" s="72"/>
      <c r="M42" s="73"/>
      <c r="N42" s="75" t="str">
        <f t="shared" si="3"/>
        <v/>
      </c>
      <c r="O42" s="72"/>
      <c r="P42" s="73"/>
      <c r="Q42" s="75" t="str">
        <f t="shared" si="4"/>
        <v/>
      </c>
      <c r="R42" s="72"/>
      <c r="S42" s="73"/>
      <c r="T42" s="75" t="str">
        <f t="shared" si="5"/>
        <v/>
      </c>
      <c r="U42" s="72"/>
      <c r="V42" s="73"/>
      <c r="W42" s="75" t="str">
        <f t="shared" si="6"/>
        <v/>
      </c>
      <c r="X42" s="76" t="str">
        <f t="shared" si="7"/>
        <v/>
      </c>
      <c r="Y42" s="77" t="str">
        <f>IFERROR(X42/'Student Profile'!P41,"")</f>
        <v/>
      </c>
      <c r="Z42" s="78" t="str">
        <f t="shared" si="8"/>
        <v/>
      </c>
      <c r="AA42" s="65"/>
    </row>
    <row r="43" spans="1:27" ht="21" customHeight="1">
      <c r="A43" s="70" t="str">
        <f>'Student Profile'!A42</f>
        <v/>
      </c>
      <c r="B43" s="71" t="str">
        <f>IF(('Student Profile'!C42)&gt;0,'Student Profile'!C42,"")</f>
        <v/>
      </c>
      <c r="C43" s="72"/>
      <c r="D43" s="73"/>
      <c r="E43" s="74" t="str">
        <f t="shared" si="0"/>
        <v/>
      </c>
      <c r="F43" s="72"/>
      <c r="G43" s="73"/>
      <c r="H43" s="75" t="str">
        <f t="shared" si="1"/>
        <v/>
      </c>
      <c r="I43" s="72"/>
      <c r="J43" s="73"/>
      <c r="K43" s="75" t="str">
        <f t="shared" si="2"/>
        <v/>
      </c>
      <c r="L43" s="72"/>
      <c r="M43" s="73"/>
      <c r="N43" s="75" t="str">
        <f t="shared" si="3"/>
        <v/>
      </c>
      <c r="O43" s="72"/>
      <c r="P43" s="73"/>
      <c r="Q43" s="75" t="str">
        <f t="shared" si="4"/>
        <v/>
      </c>
      <c r="R43" s="72"/>
      <c r="S43" s="73"/>
      <c r="T43" s="75" t="str">
        <f t="shared" si="5"/>
        <v/>
      </c>
      <c r="U43" s="72"/>
      <c r="V43" s="73"/>
      <c r="W43" s="75" t="str">
        <f t="shared" si="6"/>
        <v/>
      </c>
      <c r="X43" s="76" t="str">
        <f t="shared" si="7"/>
        <v/>
      </c>
      <c r="Y43" s="77" t="str">
        <f>IFERROR(X43/'Student Profile'!P42,"")</f>
        <v/>
      </c>
      <c r="Z43" s="78" t="str">
        <f t="shared" si="8"/>
        <v/>
      </c>
      <c r="AA43" s="65"/>
    </row>
    <row r="44" spans="1:27" ht="21" customHeight="1">
      <c r="A44" s="70" t="str">
        <f>'Student Profile'!A43</f>
        <v/>
      </c>
      <c r="B44" s="71" t="str">
        <f>IF(('Student Profile'!C43)&gt;0,'Student Profile'!C43,"")</f>
        <v/>
      </c>
      <c r="C44" s="72"/>
      <c r="D44" s="73"/>
      <c r="E44" s="74" t="str">
        <f t="shared" si="0"/>
        <v/>
      </c>
      <c r="F44" s="72"/>
      <c r="G44" s="73"/>
      <c r="H44" s="75" t="str">
        <f t="shared" si="1"/>
        <v/>
      </c>
      <c r="I44" s="72"/>
      <c r="J44" s="73"/>
      <c r="K44" s="75" t="str">
        <f t="shared" si="2"/>
        <v/>
      </c>
      <c r="L44" s="72"/>
      <c r="M44" s="73"/>
      <c r="N44" s="75" t="str">
        <f t="shared" si="3"/>
        <v/>
      </c>
      <c r="O44" s="72"/>
      <c r="P44" s="73"/>
      <c r="Q44" s="75" t="str">
        <f t="shared" si="4"/>
        <v/>
      </c>
      <c r="R44" s="72"/>
      <c r="S44" s="73"/>
      <c r="T44" s="75" t="str">
        <f t="shared" si="5"/>
        <v/>
      </c>
      <c r="U44" s="72"/>
      <c r="V44" s="73"/>
      <c r="W44" s="75" t="str">
        <f t="shared" si="6"/>
        <v/>
      </c>
      <c r="X44" s="76" t="str">
        <f t="shared" si="7"/>
        <v/>
      </c>
      <c r="Y44" s="77" t="str">
        <f>IFERROR(X44/'Student Profile'!P43,"")</f>
        <v/>
      </c>
      <c r="Z44" s="78" t="str">
        <f t="shared" si="8"/>
        <v/>
      </c>
      <c r="AA44" s="65"/>
    </row>
    <row r="45" spans="1:27" ht="21" customHeight="1">
      <c r="A45" s="70" t="str">
        <f>'Student Profile'!A44</f>
        <v/>
      </c>
      <c r="B45" s="71" t="str">
        <f>IF(('Student Profile'!C44)&gt;0,'Student Profile'!C44,"")</f>
        <v/>
      </c>
      <c r="C45" s="72"/>
      <c r="D45" s="73"/>
      <c r="E45" s="74" t="str">
        <f t="shared" si="0"/>
        <v/>
      </c>
      <c r="F45" s="72"/>
      <c r="G45" s="73"/>
      <c r="H45" s="75" t="str">
        <f t="shared" si="1"/>
        <v/>
      </c>
      <c r="I45" s="72"/>
      <c r="J45" s="73"/>
      <c r="K45" s="75" t="str">
        <f t="shared" si="2"/>
        <v/>
      </c>
      <c r="L45" s="72"/>
      <c r="M45" s="73"/>
      <c r="N45" s="75" t="str">
        <f t="shared" si="3"/>
        <v/>
      </c>
      <c r="O45" s="72"/>
      <c r="P45" s="73"/>
      <c r="Q45" s="75" t="str">
        <f t="shared" si="4"/>
        <v/>
      </c>
      <c r="R45" s="72"/>
      <c r="S45" s="73"/>
      <c r="T45" s="75" t="str">
        <f t="shared" si="5"/>
        <v/>
      </c>
      <c r="U45" s="72"/>
      <c r="V45" s="73"/>
      <c r="W45" s="75" t="str">
        <f t="shared" si="6"/>
        <v/>
      </c>
      <c r="X45" s="76" t="str">
        <f t="shared" si="7"/>
        <v/>
      </c>
      <c r="Y45" s="77" t="str">
        <f>IFERROR(X45/'Student Profile'!P44,"")</f>
        <v/>
      </c>
      <c r="Z45" s="78" t="str">
        <f t="shared" si="8"/>
        <v/>
      </c>
      <c r="AA45" s="65"/>
    </row>
    <row r="46" spans="1:27" ht="21" customHeight="1">
      <c r="A46" s="70" t="str">
        <f>'Student Profile'!A45</f>
        <v/>
      </c>
      <c r="B46" s="71" t="str">
        <f>IF(('Student Profile'!C45)&gt;0,'Student Profile'!C45,"")</f>
        <v/>
      </c>
      <c r="C46" s="72"/>
      <c r="D46" s="73"/>
      <c r="E46" s="74" t="str">
        <f t="shared" si="0"/>
        <v/>
      </c>
      <c r="F46" s="72"/>
      <c r="G46" s="73"/>
      <c r="H46" s="75" t="str">
        <f t="shared" si="1"/>
        <v/>
      </c>
      <c r="I46" s="72"/>
      <c r="J46" s="73"/>
      <c r="K46" s="75" t="str">
        <f t="shared" si="2"/>
        <v/>
      </c>
      <c r="L46" s="72"/>
      <c r="M46" s="73"/>
      <c r="N46" s="75" t="str">
        <f t="shared" si="3"/>
        <v/>
      </c>
      <c r="O46" s="72"/>
      <c r="P46" s="73"/>
      <c r="Q46" s="75" t="str">
        <f t="shared" si="4"/>
        <v/>
      </c>
      <c r="R46" s="72"/>
      <c r="S46" s="73"/>
      <c r="T46" s="75" t="str">
        <f t="shared" si="5"/>
        <v/>
      </c>
      <c r="U46" s="72"/>
      <c r="V46" s="73"/>
      <c r="W46" s="75" t="str">
        <f t="shared" si="6"/>
        <v/>
      </c>
      <c r="X46" s="76" t="str">
        <f t="shared" si="7"/>
        <v/>
      </c>
      <c r="Y46" s="77" t="str">
        <f>IFERROR(X46/'Student Profile'!P45,"")</f>
        <v/>
      </c>
      <c r="Z46" s="78" t="str">
        <f t="shared" si="8"/>
        <v/>
      </c>
      <c r="AA46" s="65"/>
    </row>
    <row r="47" spans="1:27" ht="21" customHeight="1">
      <c r="A47" s="70" t="str">
        <f>'Student Profile'!A46</f>
        <v/>
      </c>
      <c r="B47" s="71" t="str">
        <f>IF(('Student Profile'!C46)&gt;0,'Student Profile'!C46,"")</f>
        <v/>
      </c>
      <c r="C47" s="72"/>
      <c r="D47" s="73"/>
      <c r="E47" s="74" t="str">
        <f t="shared" si="0"/>
        <v/>
      </c>
      <c r="F47" s="72"/>
      <c r="G47" s="73"/>
      <c r="H47" s="75" t="str">
        <f t="shared" si="1"/>
        <v/>
      </c>
      <c r="I47" s="72"/>
      <c r="J47" s="73"/>
      <c r="K47" s="75" t="str">
        <f t="shared" si="2"/>
        <v/>
      </c>
      <c r="L47" s="72"/>
      <c r="M47" s="73"/>
      <c r="N47" s="75" t="str">
        <f t="shared" si="3"/>
        <v/>
      </c>
      <c r="O47" s="72"/>
      <c r="P47" s="73"/>
      <c r="Q47" s="75" t="str">
        <f t="shared" si="4"/>
        <v/>
      </c>
      <c r="R47" s="72"/>
      <c r="S47" s="73"/>
      <c r="T47" s="75" t="str">
        <f t="shared" si="5"/>
        <v/>
      </c>
      <c r="U47" s="72"/>
      <c r="V47" s="73"/>
      <c r="W47" s="75" t="str">
        <f t="shared" si="6"/>
        <v/>
      </c>
      <c r="X47" s="76" t="str">
        <f t="shared" si="7"/>
        <v/>
      </c>
      <c r="Y47" s="77" t="str">
        <f>IFERROR(X47/'Student Profile'!P46,"")</f>
        <v/>
      </c>
      <c r="Z47" s="78" t="str">
        <f t="shared" si="8"/>
        <v/>
      </c>
      <c r="AA47" s="65"/>
    </row>
    <row r="48" spans="1:27" ht="21" customHeight="1">
      <c r="A48" s="70" t="str">
        <f>'Student Profile'!A47</f>
        <v/>
      </c>
      <c r="B48" s="71" t="str">
        <f>IF(('Student Profile'!C47)&gt;0,'Student Profile'!C47,"")</f>
        <v/>
      </c>
      <c r="C48" s="72"/>
      <c r="D48" s="73"/>
      <c r="E48" s="74" t="str">
        <f t="shared" si="0"/>
        <v/>
      </c>
      <c r="F48" s="72"/>
      <c r="G48" s="73"/>
      <c r="H48" s="75" t="str">
        <f t="shared" si="1"/>
        <v/>
      </c>
      <c r="I48" s="72"/>
      <c r="J48" s="73"/>
      <c r="K48" s="75" t="str">
        <f t="shared" si="2"/>
        <v/>
      </c>
      <c r="L48" s="72"/>
      <c r="M48" s="73"/>
      <c r="N48" s="75" t="str">
        <f t="shared" si="3"/>
        <v/>
      </c>
      <c r="O48" s="72"/>
      <c r="P48" s="73"/>
      <c r="Q48" s="75" t="str">
        <f t="shared" si="4"/>
        <v/>
      </c>
      <c r="R48" s="72"/>
      <c r="S48" s="73"/>
      <c r="T48" s="75" t="str">
        <f t="shared" si="5"/>
        <v/>
      </c>
      <c r="U48" s="72"/>
      <c r="V48" s="73"/>
      <c r="W48" s="75" t="str">
        <f t="shared" si="6"/>
        <v/>
      </c>
      <c r="X48" s="76" t="str">
        <f t="shared" si="7"/>
        <v/>
      </c>
      <c r="Y48" s="77" t="str">
        <f>IFERROR(X48/'Student Profile'!P47,"")</f>
        <v/>
      </c>
      <c r="Z48" s="78" t="str">
        <f t="shared" si="8"/>
        <v/>
      </c>
      <c r="AA48" s="65"/>
    </row>
    <row r="49" spans="1:27" ht="21" customHeight="1">
      <c r="A49" s="70" t="str">
        <f>'Student Profile'!A48</f>
        <v/>
      </c>
      <c r="B49" s="71" t="str">
        <f>IF(('Student Profile'!C48)&gt;0,'Student Profile'!C48,"")</f>
        <v/>
      </c>
      <c r="C49" s="72"/>
      <c r="D49" s="73"/>
      <c r="E49" s="74" t="str">
        <f t="shared" si="0"/>
        <v/>
      </c>
      <c r="F49" s="72"/>
      <c r="G49" s="73"/>
      <c r="H49" s="75" t="str">
        <f t="shared" si="1"/>
        <v/>
      </c>
      <c r="I49" s="72"/>
      <c r="J49" s="73"/>
      <c r="K49" s="75" t="str">
        <f t="shared" si="2"/>
        <v/>
      </c>
      <c r="L49" s="72"/>
      <c r="M49" s="73"/>
      <c r="N49" s="75" t="str">
        <f t="shared" si="3"/>
        <v/>
      </c>
      <c r="O49" s="72"/>
      <c r="P49" s="73"/>
      <c r="Q49" s="75" t="str">
        <f t="shared" si="4"/>
        <v/>
      </c>
      <c r="R49" s="72"/>
      <c r="S49" s="73"/>
      <c r="T49" s="75" t="str">
        <f t="shared" si="5"/>
        <v/>
      </c>
      <c r="U49" s="72"/>
      <c r="V49" s="73"/>
      <c r="W49" s="75" t="str">
        <f t="shared" si="6"/>
        <v/>
      </c>
      <c r="X49" s="76" t="str">
        <f t="shared" si="7"/>
        <v/>
      </c>
      <c r="Y49" s="77" t="str">
        <f>IFERROR(X49/'Student Profile'!P48,"")</f>
        <v/>
      </c>
      <c r="Z49" s="78" t="str">
        <f t="shared" si="8"/>
        <v/>
      </c>
      <c r="AA49" s="65"/>
    </row>
    <row r="50" spans="1:27" ht="21" customHeight="1">
      <c r="A50" s="70" t="str">
        <f>'Student Profile'!A49</f>
        <v/>
      </c>
      <c r="B50" s="71" t="str">
        <f>IF(('Student Profile'!C49)&gt;0,'Student Profile'!C49,"")</f>
        <v/>
      </c>
      <c r="C50" s="72"/>
      <c r="D50" s="73"/>
      <c r="E50" s="74" t="str">
        <f t="shared" si="0"/>
        <v/>
      </c>
      <c r="F50" s="72"/>
      <c r="G50" s="73"/>
      <c r="H50" s="75" t="str">
        <f t="shared" si="1"/>
        <v/>
      </c>
      <c r="I50" s="72"/>
      <c r="J50" s="73"/>
      <c r="K50" s="75" t="str">
        <f t="shared" si="2"/>
        <v/>
      </c>
      <c r="L50" s="72"/>
      <c r="M50" s="73"/>
      <c r="N50" s="75" t="str">
        <f t="shared" si="3"/>
        <v/>
      </c>
      <c r="O50" s="72"/>
      <c r="P50" s="73"/>
      <c r="Q50" s="75" t="str">
        <f t="shared" si="4"/>
        <v/>
      </c>
      <c r="R50" s="72"/>
      <c r="S50" s="73"/>
      <c r="T50" s="75" t="str">
        <f t="shared" si="5"/>
        <v/>
      </c>
      <c r="U50" s="72"/>
      <c r="V50" s="73"/>
      <c r="W50" s="75" t="str">
        <f t="shared" si="6"/>
        <v/>
      </c>
      <c r="X50" s="76" t="str">
        <f t="shared" si="7"/>
        <v/>
      </c>
      <c r="Y50" s="77" t="str">
        <f>IFERROR(X50/'Student Profile'!P49,"")</f>
        <v/>
      </c>
      <c r="Z50" s="78" t="str">
        <f t="shared" si="8"/>
        <v/>
      </c>
      <c r="AA50" s="65"/>
    </row>
    <row r="51" spans="1:27" ht="21" customHeight="1">
      <c r="A51" s="70" t="str">
        <f>'Student Profile'!A50</f>
        <v/>
      </c>
      <c r="B51" s="71" t="str">
        <f>IF(('Student Profile'!C50)&gt;0,'Student Profile'!C50,"")</f>
        <v/>
      </c>
      <c r="C51" s="72"/>
      <c r="D51" s="73"/>
      <c r="E51" s="74" t="str">
        <f t="shared" si="0"/>
        <v/>
      </c>
      <c r="F51" s="72"/>
      <c r="G51" s="73"/>
      <c r="H51" s="75" t="str">
        <f t="shared" si="1"/>
        <v/>
      </c>
      <c r="I51" s="72"/>
      <c r="J51" s="73"/>
      <c r="K51" s="75" t="str">
        <f t="shared" si="2"/>
        <v/>
      </c>
      <c r="L51" s="72"/>
      <c r="M51" s="73"/>
      <c r="N51" s="75" t="str">
        <f t="shared" si="3"/>
        <v/>
      </c>
      <c r="O51" s="72"/>
      <c r="P51" s="73"/>
      <c r="Q51" s="75" t="str">
        <f t="shared" si="4"/>
        <v/>
      </c>
      <c r="R51" s="72"/>
      <c r="S51" s="73"/>
      <c r="T51" s="75" t="str">
        <f t="shared" si="5"/>
        <v/>
      </c>
      <c r="U51" s="72"/>
      <c r="V51" s="73"/>
      <c r="W51" s="75" t="str">
        <f t="shared" si="6"/>
        <v/>
      </c>
      <c r="X51" s="76" t="str">
        <f t="shared" si="7"/>
        <v/>
      </c>
      <c r="Y51" s="77" t="str">
        <f>IFERROR(X51/'Student Profile'!P50,"")</f>
        <v/>
      </c>
      <c r="Z51" s="78" t="str">
        <f t="shared" si="8"/>
        <v/>
      </c>
      <c r="AA51" s="65"/>
    </row>
    <row r="52" spans="1:27" ht="21" customHeight="1">
      <c r="A52" s="70" t="str">
        <f>'Student Profile'!A51</f>
        <v/>
      </c>
      <c r="B52" s="71" t="str">
        <f>IF(('Student Profile'!C51)&gt;0,'Student Profile'!C51,"")</f>
        <v/>
      </c>
      <c r="C52" s="72"/>
      <c r="D52" s="73"/>
      <c r="E52" s="74" t="str">
        <f t="shared" si="0"/>
        <v/>
      </c>
      <c r="F52" s="72"/>
      <c r="G52" s="73"/>
      <c r="H52" s="75" t="str">
        <f t="shared" si="1"/>
        <v/>
      </c>
      <c r="I52" s="72"/>
      <c r="J52" s="73"/>
      <c r="K52" s="75" t="str">
        <f t="shared" si="2"/>
        <v/>
      </c>
      <c r="L52" s="72"/>
      <c r="M52" s="73"/>
      <c r="N52" s="75" t="str">
        <f t="shared" si="3"/>
        <v/>
      </c>
      <c r="O52" s="72"/>
      <c r="P52" s="73"/>
      <c r="Q52" s="75" t="str">
        <f t="shared" si="4"/>
        <v/>
      </c>
      <c r="R52" s="72"/>
      <c r="S52" s="73"/>
      <c r="T52" s="75" t="str">
        <f t="shared" si="5"/>
        <v/>
      </c>
      <c r="U52" s="72"/>
      <c r="V52" s="73"/>
      <c r="W52" s="75" t="str">
        <f t="shared" si="6"/>
        <v/>
      </c>
      <c r="X52" s="76" t="str">
        <f t="shared" si="7"/>
        <v/>
      </c>
      <c r="Y52" s="77" t="str">
        <f>IFERROR(X52/'Student Profile'!P51,"")</f>
        <v/>
      </c>
      <c r="Z52" s="78" t="str">
        <f t="shared" si="8"/>
        <v/>
      </c>
      <c r="AA52" s="65"/>
    </row>
    <row r="53" spans="1:27" ht="21" customHeight="1">
      <c r="A53" s="167" t="s">
        <v>93</v>
      </c>
      <c r="B53" s="168"/>
      <c r="C53" s="169" t="str">
        <f>IF(AND(ISNUMBER(Z57),Z57&gt;0),SUM(E8:E52)/C60,"")</f>
        <v/>
      </c>
      <c r="D53" s="114"/>
      <c r="E53" s="170"/>
      <c r="F53" s="169" t="str">
        <f>IF(AND(ISNUMBER(Z58),Z58&gt;0),SUM(H8:H52)/F60,"")</f>
        <v/>
      </c>
      <c r="G53" s="114"/>
      <c r="H53" s="170"/>
      <c r="I53" s="169" t="str">
        <f>IF(AND(ISNUMBER(Z59),Z59&gt;0),SUM(K8:K52)/I60,"")</f>
        <v/>
      </c>
      <c r="J53" s="114"/>
      <c r="K53" s="170"/>
      <c r="L53" s="169" t="str">
        <f>IF(AND(ISNUMBER(Z60),Z60&gt;0),SUM(N8:N52)/L60,"")</f>
        <v/>
      </c>
      <c r="M53" s="114"/>
      <c r="N53" s="170"/>
      <c r="O53" s="169" t="str">
        <f>IF(AND(ISNUMBER(Z61),Z61&gt;0),SUM(Q8:Q52)/O60,"")</f>
        <v/>
      </c>
      <c r="P53" s="114"/>
      <c r="Q53" s="170"/>
      <c r="R53" s="169" t="str">
        <f>IF(AND(ISNUMBER(Z62),Z62&gt;0),SUM(T8:T52)/R60,"")</f>
        <v/>
      </c>
      <c r="S53" s="114"/>
      <c r="T53" s="170"/>
      <c r="U53" s="169" t="str">
        <f>IF(AND(ISNUMBER(U62),U62&gt;0),SUM(W8:W52)/U60,"")</f>
        <v/>
      </c>
      <c r="V53" s="114"/>
      <c r="W53" s="170"/>
      <c r="X53" s="181" t="s">
        <v>94</v>
      </c>
      <c r="Y53" s="184" t="s">
        <v>95</v>
      </c>
      <c r="Z53" s="184" t="s">
        <v>96</v>
      </c>
      <c r="AA53" s="66"/>
    </row>
    <row r="54" spans="1:27" ht="21" customHeight="1">
      <c r="A54" s="173" t="s">
        <v>97</v>
      </c>
      <c r="B54" s="126"/>
      <c r="C54" s="174" t="str">
        <f>IF(ISNUMBER(C53),(C61/C60)*100,"0")</f>
        <v>0</v>
      </c>
      <c r="D54" s="107"/>
      <c r="E54" s="172"/>
      <c r="F54" s="174" t="str">
        <f>IF(ISNUMBER(F53),F61/F60*100,"0")</f>
        <v>0</v>
      </c>
      <c r="G54" s="107"/>
      <c r="H54" s="172"/>
      <c r="I54" s="174" t="str">
        <f>IF(ISNUMBER(I53),I61/I60*100,"0")</f>
        <v>0</v>
      </c>
      <c r="J54" s="107"/>
      <c r="K54" s="172"/>
      <c r="L54" s="174" t="str">
        <f>IF(ISNUMBER(L53),L61/L60*100,"0")</f>
        <v>0</v>
      </c>
      <c r="M54" s="107"/>
      <c r="N54" s="172"/>
      <c r="O54" s="174" t="str">
        <f>IF(ISNUMBER(O53),O61/O60*100,"0")</f>
        <v>0</v>
      </c>
      <c r="P54" s="107"/>
      <c r="Q54" s="172"/>
      <c r="R54" s="174" t="str">
        <f>IF(ISNUMBER(R53),R61/R60*100,"0")</f>
        <v>0</v>
      </c>
      <c r="S54" s="107"/>
      <c r="T54" s="172"/>
      <c r="U54" s="174" t="str">
        <f>IF(ISNUMBER(U53),U61/U60*100,"0")</f>
        <v>0</v>
      </c>
      <c r="V54" s="107"/>
      <c r="W54" s="172"/>
      <c r="X54" s="182"/>
      <c r="Y54" s="101"/>
      <c r="Z54" s="101"/>
      <c r="AA54" s="66"/>
    </row>
    <row r="55" spans="1:27" ht="21" customHeight="1">
      <c r="A55" s="173" t="s">
        <v>98</v>
      </c>
      <c r="B55" s="126"/>
      <c r="C55" s="171">
        <f>COUNTIF(E8:E52,"&lt;33")</f>
        <v>0</v>
      </c>
      <c r="D55" s="107"/>
      <c r="E55" s="172"/>
      <c r="F55" s="171">
        <f>COUNTIF(H8:H52,"&lt;33")</f>
        <v>0</v>
      </c>
      <c r="G55" s="107"/>
      <c r="H55" s="172"/>
      <c r="I55" s="171">
        <f>COUNTIF(K8:K52,"&lt;33")</f>
        <v>0</v>
      </c>
      <c r="J55" s="107"/>
      <c r="K55" s="172"/>
      <c r="L55" s="171">
        <f>COUNTIF(N8:N52,"&lt;33")</f>
        <v>0</v>
      </c>
      <c r="M55" s="107"/>
      <c r="N55" s="172"/>
      <c r="O55" s="171">
        <f>COUNTIF(Q8:Q52,"&lt;33")</f>
        <v>0</v>
      </c>
      <c r="P55" s="107"/>
      <c r="Q55" s="172"/>
      <c r="R55" s="171">
        <f>COUNTIF(T8:T52,"&lt;33")</f>
        <v>0</v>
      </c>
      <c r="S55" s="107"/>
      <c r="T55" s="172"/>
      <c r="U55" s="171">
        <f>COUNTIF(V8:V52,"&lt;33")</f>
        <v>0</v>
      </c>
      <c r="V55" s="107"/>
      <c r="W55" s="172"/>
      <c r="X55" s="182"/>
      <c r="Y55" s="101"/>
      <c r="Z55" s="101"/>
      <c r="AA55" s="66"/>
    </row>
    <row r="56" spans="1:27" ht="21" customHeight="1">
      <c r="A56" s="173" t="s">
        <v>99</v>
      </c>
      <c r="B56" s="126"/>
      <c r="C56" s="171">
        <f>COUNTIF(E8:E52,"&gt;=33")-C57-C58-C59</f>
        <v>0</v>
      </c>
      <c r="D56" s="107"/>
      <c r="E56" s="172"/>
      <c r="F56" s="171">
        <f>COUNTIF(H8:H52,"&gt;=33")-F57-F58-F59</f>
        <v>0</v>
      </c>
      <c r="G56" s="107"/>
      <c r="H56" s="172"/>
      <c r="I56" s="171">
        <f>COUNTIF(K8:K52,"&gt;=33")-I57-I58-I59</f>
        <v>0</v>
      </c>
      <c r="J56" s="107"/>
      <c r="K56" s="172"/>
      <c r="L56" s="171">
        <f>COUNTIF(N8:N52,"&gt;=33")-L57-L58-L59</f>
        <v>0</v>
      </c>
      <c r="M56" s="107"/>
      <c r="N56" s="172"/>
      <c r="O56" s="171">
        <f>COUNTIF(Q8:Q52,"&gt;=33")-O57-O58-O59</f>
        <v>0</v>
      </c>
      <c r="P56" s="107"/>
      <c r="Q56" s="172"/>
      <c r="R56" s="171">
        <f>COUNTIF(T8:T52,"&gt;=33")-R57-R58-R59</f>
        <v>0</v>
      </c>
      <c r="S56" s="107"/>
      <c r="T56" s="172"/>
      <c r="U56" s="171">
        <f>COUNTIF(W8:W52,"&gt;=33")-U57-U58-U59</f>
        <v>0</v>
      </c>
      <c r="V56" s="107"/>
      <c r="W56" s="172"/>
      <c r="X56" s="183"/>
      <c r="Y56" s="102"/>
      <c r="Z56" s="102"/>
      <c r="AA56" s="66"/>
    </row>
    <row r="57" spans="1:27" ht="21" customHeight="1">
      <c r="A57" s="173" t="s">
        <v>100</v>
      </c>
      <c r="B57" s="126"/>
      <c r="C57" s="171">
        <f>COUNTIF(E8:E52,"&gt;=50")-C58-C59</f>
        <v>0</v>
      </c>
      <c r="D57" s="107"/>
      <c r="E57" s="172"/>
      <c r="F57" s="171">
        <f>COUNTIF(H8:H52,"&gt;=50")-F58-F59</f>
        <v>0</v>
      </c>
      <c r="G57" s="107"/>
      <c r="H57" s="172"/>
      <c r="I57" s="171">
        <f>COUNTIF(K8:K52,"&gt;=50")-I58-I59</f>
        <v>0</v>
      </c>
      <c r="J57" s="107"/>
      <c r="K57" s="172"/>
      <c r="L57" s="171">
        <f>COUNTIF(N8:N52,"&gt;=50")-L58-L59</f>
        <v>0</v>
      </c>
      <c r="M57" s="107"/>
      <c r="N57" s="172"/>
      <c r="O57" s="171">
        <f>COUNTIF(Q8:Q52,"&gt;=50")-O58-O59</f>
        <v>0</v>
      </c>
      <c r="P57" s="107"/>
      <c r="Q57" s="172"/>
      <c r="R57" s="171">
        <f>COUNTIF(T8:T52,"&gt;=50")-R58-R59</f>
        <v>0</v>
      </c>
      <c r="S57" s="107"/>
      <c r="T57" s="172"/>
      <c r="U57" s="171">
        <f>COUNTIF(W8:W52,"&gt;=50")-U58-U59</f>
        <v>0</v>
      </c>
      <c r="V57" s="107"/>
      <c r="W57" s="172"/>
      <c r="X57" s="79" t="str">
        <f>Home!B15</f>
        <v>ENGLISH</v>
      </c>
      <c r="Y57" s="76">
        <f>C62</f>
        <v>0</v>
      </c>
      <c r="Z57" s="76">
        <f>C60</f>
        <v>0</v>
      </c>
      <c r="AA57" s="65"/>
    </row>
    <row r="58" spans="1:27" ht="21" customHeight="1">
      <c r="A58" s="173" t="s">
        <v>101</v>
      </c>
      <c r="B58" s="126"/>
      <c r="C58" s="171">
        <f>COUNTIF(E8:E52,"&gt;=60")-C59</f>
        <v>0</v>
      </c>
      <c r="D58" s="107"/>
      <c r="E58" s="172"/>
      <c r="F58" s="171">
        <f>COUNTIF(H8:H52,"&gt;=60")-F59</f>
        <v>0</v>
      </c>
      <c r="G58" s="107"/>
      <c r="H58" s="172"/>
      <c r="I58" s="171">
        <f>COUNTIF(K8:K52,"&gt;=60")-I59</f>
        <v>0</v>
      </c>
      <c r="J58" s="107"/>
      <c r="K58" s="172"/>
      <c r="L58" s="171">
        <f>COUNTIF(N8:N52,"&gt;=60")-L59</f>
        <v>0</v>
      </c>
      <c r="M58" s="107"/>
      <c r="N58" s="172"/>
      <c r="O58" s="171">
        <f>COUNTIF(Q8:Q52,"&gt;=60")-O59</f>
        <v>0</v>
      </c>
      <c r="P58" s="107"/>
      <c r="Q58" s="172"/>
      <c r="R58" s="171">
        <f>COUNTIF(T8:T52,"&gt;=60")-R59</f>
        <v>0</v>
      </c>
      <c r="S58" s="107"/>
      <c r="T58" s="172"/>
      <c r="U58" s="171">
        <f>COUNTIF(W8:W52,"&gt;=60")-U59</f>
        <v>0</v>
      </c>
      <c r="V58" s="107"/>
      <c r="W58" s="172"/>
      <c r="X58" s="79" t="str">
        <f>Home!B16</f>
        <v>ACCOUNTANCY</v>
      </c>
      <c r="Y58" s="76">
        <f>F62</f>
        <v>0</v>
      </c>
      <c r="Z58" s="76">
        <f>F60</f>
        <v>0</v>
      </c>
      <c r="AA58" s="65"/>
    </row>
    <row r="59" spans="1:27" ht="21" customHeight="1">
      <c r="A59" s="173" t="s">
        <v>102</v>
      </c>
      <c r="B59" s="126"/>
      <c r="C59" s="171">
        <f>COUNTIF(E8:E52,"&gt;=75")</f>
        <v>0</v>
      </c>
      <c r="D59" s="107"/>
      <c r="E59" s="172"/>
      <c r="F59" s="171">
        <f>COUNTIF(H8:H52,"&gt;=75")</f>
        <v>0</v>
      </c>
      <c r="G59" s="107"/>
      <c r="H59" s="172"/>
      <c r="I59" s="171">
        <f>COUNTIF(K8:K52,"&gt;=75")</f>
        <v>0</v>
      </c>
      <c r="J59" s="107"/>
      <c r="K59" s="172"/>
      <c r="L59" s="171">
        <f>COUNTIF(N8:N52,"&gt;=75")</f>
        <v>0</v>
      </c>
      <c r="M59" s="107"/>
      <c r="N59" s="172"/>
      <c r="O59" s="171">
        <f>COUNTIF(Q8:Q52,"&gt;=75")</f>
        <v>0</v>
      </c>
      <c r="P59" s="107"/>
      <c r="Q59" s="172"/>
      <c r="R59" s="171">
        <f>COUNTIF(T8:T52,"&gt;=75")</f>
        <v>0</v>
      </c>
      <c r="S59" s="107"/>
      <c r="T59" s="172"/>
      <c r="U59" s="171">
        <f>COUNTIF(W8:W52,"&gt;=75")</f>
        <v>0</v>
      </c>
      <c r="V59" s="107"/>
      <c r="W59" s="172"/>
      <c r="X59" s="79" t="str">
        <f>Home!B17</f>
        <v>BUS. STUDIES</v>
      </c>
      <c r="Y59" s="76">
        <f>I62</f>
        <v>0</v>
      </c>
      <c r="Z59" s="76">
        <f>I60</f>
        <v>0</v>
      </c>
      <c r="AA59" s="65"/>
    </row>
    <row r="60" spans="1:27" ht="21" customHeight="1">
      <c r="A60" s="173" t="s">
        <v>103</v>
      </c>
      <c r="B60" s="126"/>
      <c r="C60" s="171">
        <f>COUNTIF(E8:E52,"&gt;=0")</f>
        <v>0</v>
      </c>
      <c r="D60" s="107"/>
      <c r="E60" s="172"/>
      <c r="F60" s="171">
        <f>COUNTIF(H8:H52,"&gt;=0")</f>
        <v>0</v>
      </c>
      <c r="G60" s="107"/>
      <c r="H60" s="172"/>
      <c r="I60" s="171">
        <f>COUNTIF(K8:K52,"&gt;=0")</f>
        <v>0</v>
      </c>
      <c r="J60" s="107"/>
      <c r="K60" s="172"/>
      <c r="L60" s="171">
        <f>COUNTIF(N8:N52,"&gt;=0")</f>
        <v>0</v>
      </c>
      <c r="M60" s="107"/>
      <c r="N60" s="172"/>
      <c r="O60" s="171">
        <f>COUNTIF(Q8:Q52,"&gt;=0")</f>
        <v>0</v>
      </c>
      <c r="P60" s="107"/>
      <c r="Q60" s="172"/>
      <c r="R60" s="171">
        <f>COUNTIF(T8:T52,"&gt;=0")</f>
        <v>0</v>
      </c>
      <c r="S60" s="107"/>
      <c r="T60" s="172"/>
      <c r="U60" s="171">
        <f>COUNTIF(W8:W52,"&gt;=0")</f>
        <v>0</v>
      </c>
      <c r="V60" s="107"/>
      <c r="W60" s="172"/>
      <c r="X60" s="79" t="str">
        <f>Home!B18</f>
        <v>ECONOMICS</v>
      </c>
      <c r="Y60" s="76">
        <f>L62</f>
        <v>0</v>
      </c>
      <c r="Z60" s="76">
        <f>L60</f>
        <v>0</v>
      </c>
      <c r="AA60" s="65"/>
    </row>
    <row r="61" spans="1:27" ht="21" customHeight="1">
      <c r="A61" s="180" t="s">
        <v>104</v>
      </c>
      <c r="B61" s="126"/>
      <c r="C61" s="171">
        <f>COUNTIF(E8:E52,"&gt;=33")</f>
        <v>0</v>
      </c>
      <c r="D61" s="107"/>
      <c r="E61" s="172"/>
      <c r="F61" s="171">
        <f>COUNTIF(H8:H52,"&gt;=33")</f>
        <v>0</v>
      </c>
      <c r="G61" s="107"/>
      <c r="H61" s="172"/>
      <c r="I61" s="171">
        <f>COUNTIF(K8:K52,"&gt;=33")</f>
        <v>0</v>
      </c>
      <c r="J61" s="107"/>
      <c r="K61" s="172"/>
      <c r="L61" s="171">
        <f>COUNTIF(N8:N52,"&gt;=33")</f>
        <v>0</v>
      </c>
      <c r="M61" s="107"/>
      <c r="N61" s="172"/>
      <c r="O61" s="171">
        <f>COUNTIF(Q8:Q52,"&gt;=33")</f>
        <v>0</v>
      </c>
      <c r="P61" s="107"/>
      <c r="Q61" s="172"/>
      <c r="R61" s="171">
        <f>COUNTIF(T8:T52,"&gt;=33")</f>
        <v>0</v>
      </c>
      <c r="S61" s="107"/>
      <c r="T61" s="172"/>
      <c r="U61" s="171">
        <f>COUNTIF(W8:W52,"&gt;=33")</f>
        <v>0</v>
      </c>
      <c r="V61" s="107"/>
      <c r="W61" s="172"/>
      <c r="X61" s="79" t="str">
        <f>Home!B19</f>
        <v>INFORMATICS PRACTICES</v>
      </c>
      <c r="Y61" s="76">
        <f>O62</f>
        <v>0</v>
      </c>
      <c r="Z61" s="76">
        <f>O60</f>
        <v>0</v>
      </c>
      <c r="AA61" s="65"/>
    </row>
    <row r="62" spans="1:27" ht="21" customHeight="1">
      <c r="A62" s="173" t="s">
        <v>105</v>
      </c>
      <c r="B62" s="126"/>
      <c r="C62" s="171">
        <f>C60+C63</f>
        <v>0</v>
      </c>
      <c r="D62" s="107"/>
      <c r="E62" s="172"/>
      <c r="F62" s="171">
        <f>F60+F63</f>
        <v>0</v>
      </c>
      <c r="G62" s="107"/>
      <c r="H62" s="172"/>
      <c r="I62" s="171">
        <f>I60+I63</f>
        <v>0</v>
      </c>
      <c r="J62" s="107"/>
      <c r="K62" s="172"/>
      <c r="L62" s="171">
        <f>L60+L63</f>
        <v>0</v>
      </c>
      <c r="M62" s="107"/>
      <c r="N62" s="172"/>
      <c r="O62" s="171">
        <f>O60+O63</f>
        <v>0</v>
      </c>
      <c r="P62" s="107"/>
      <c r="Q62" s="172"/>
      <c r="R62" s="171">
        <f>R60+R63</f>
        <v>0</v>
      </c>
      <c r="S62" s="107"/>
      <c r="T62" s="172"/>
      <c r="U62" s="171">
        <f>U60+U63</f>
        <v>0</v>
      </c>
      <c r="V62" s="107"/>
      <c r="W62" s="172"/>
      <c r="X62" s="79" t="str">
        <f>Home!B20</f>
        <v>MATHS</v>
      </c>
      <c r="Y62" s="76">
        <f>R62</f>
        <v>0</v>
      </c>
      <c r="Z62" s="76">
        <f>R60</f>
        <v>0</v>
      </c>
      <c r="AA62" s="65"/>
    </row>
    <row r="63" spans="1:27" ht="21" customHeight="1">
      <c r="A63" s="175" t="s">
        <v>106</v>
      </c>
      <c r="B63" s="176"/>
      <c r="C63" s="177">
        <f>COUNTIF(E8:E52,"AB")</f>
        <v>0</v>
      </c>
      <c r="D63" s="178"/>
      <c r="E63" s="179"/>
      <c r="F63" s="177">
        <f>COUNTIF(H8:H52,"AB")</f>
        <v>0</v>
      </c>
      <c r="G63" s="178"/>
      <c r="H63" s="179"/>
      <c r="I63" s="177">
        <f>COUNTIF(J8:J52,"AB")</f>
        <v>0</v>
      </c>
      <c r="J63" s="178"/>
      <c r="K63" s="179"/>
      <c r="L63" s="177">
        <f>COUNTIF(N8:N52,"AB")</f>
        <v>0</v>
      </c>
      <c r="M63" s="178"/>
      <c r="N63" s="179"/>
      <c r="O63" s="177">
        <f>COUNTIF(Q8:Q52,"AB")</f>
        <v>0</v>
      </c>
      <c r="P63" s="178"/>
      <c r="Q63" s="179"/>
      <c r="R63" s="177">
        <f>COUNTIF(T8:T52,"AB")</f>
        <v>0</v>
      </c>
      <c r="S63" s="178"/>
      <c r="T63" s="179"/>
      <c r="U63" s="177">
        <f>COUNTIF(W8:W52,"AB")</f>
        <v>0</v>
      </c>
      <c r="V63" s="178"/>
      <c r="W63" s="179"/>
      <c r="X63" s="79" t="str">
        <f>Home!B21</f>
        <v>HINDI</v>
      </c>
      <c r="Y63" s="76">
        <f>U62</f>
        <v>0</v>
      </c>
      <c r="Z63" s="76">
        <f>U60</f>
        <v>0</v>
      </c>
      <c r="AA63" s="65"/>
    </row>
    <row r="64" spans="1:27" ht="14.25" customHeight="1">
      <c r="A64" s="65"/>
      <c r="B64" s="80"/>
      <c r="C64" s="65"/>
      <c r="D64" s="65"/>
      <c r="E64" s="65"/>
      <c r="F64" s="65"/>
      <c r="G64" s="65"/>
      <c r="H64" s="65"/>
      <c r="I64" s="65"/>
      <c r="J64" s="65"/>
      <c r="K64" s="65"/>
      <c r="L64" s="65"/>
      <c r="M64" s="65"/>
      <c r="N64" s="65"/>
      <c r="O64" s="65"/>
      <c r="P64" s="65"/>
      <c r="Q64" s="65"/>
      <c r="R64" s="65"/>
      <c r="S64" s="65"/>
      <c r="T64" s="65"/>
      <c r="U64" s="66"/>
      <c r="V64" s="65"/>
      <c r="W64" s="65"/>
      <c r="X64" s="65"/>
      <c r="Y64" s="66"/>
      <c r="Z64" s="65"/>
      <c r="AA64" s="65"/>
    </row>
    <row r="65" spans="1:27" ht="14.25" customHeight="1">
      <c r="A65" s="65"/>
      <c r="B65" s="80"/>
      <c r="C65" s="65"/>
      <c r="D65" s="65"/>
      <c r="E65" s="65"/>
      <c r="F65" s="65"/>
      <c r="G65" s="65"/>
      <c r="H65" s="65"/>
      <c r="I65" s="65"/>
      <c r="J65" s="65"/>
      <c r="K65" s="65"/>
      <c r="L65" s="65"/>
      <c r="M65" s="65"/>
      <c r="N65" s="65"/>
      <c r="O65" s="65"/>
      <c r="P65" s="65"/>
      <c r="Q65" s="65"/>
      <c r="R65" s="65"/>
      <c r="S65" s="65"/>
      <c r="T65" s="65"/>
      <c r="U65" s="66"/>
      <c r="V65" s="65"/>
      <c r="W65" s="65"/>
      <c r="X65" s="65"/>
      <c r="Y65" s="66"/>
      <c r="Z65" s="65"/>
      <c r="AA65" s="65"/>
    </row>
    <row r="66" spans="1:27" ht="14.25" customHeight="1">
      <c r="A66" s="65"/>
      <c r="B66" s="80"/>
      <c r="C66" s="65"/>
      <c r="D66" s="65"/>
      <c r="E66" s="65"/>
      <c r="F66" s="65"/>
      <c r="G66" s="65"/>
      <c r="H66" s="65"/>
      <c r="I66" s="65"/>
      <c r="J66" s="65"/>
      <c r="K66" s="65"/>
      <c r="L66" s="65"/>
      <c r="M66" s="65"/>
      <c r="N66" s="65"/>
      <c r="O66" s="65"/>
      <c r="P66" s="65"/>
      <c r="Q66" s="65"/>
      <c r="R66" s="65"/>
      <c r="S66" s="65"/>
      <c r="T66" s="65"/>
      <c r="U66" s="66"/>
      <c r="V66" s="65"/>
      <c r="W66" s="65"/>
      <c r="X66" s="65"/>
      <c r="Y66" s="66"/>
      <c r="Z66" s="65"/>
      <c r="AA66" s="65"/>
    </row>
    <row r="67" spans="1:27" ht="14.25" customHeight="1">
      <c r="A67" s="65"/>
      <c r="B67" s="80"/>
      <c r="C67" s="65"/>
      <c r="D67" s="65"/>
      <c r="E67" s="65"/>
      <c r="F67" s="65"/>
      <c r="G67" s="65"/>
      <c r="H67" s="65"/>
      <c r="I67" s="65"/>
      <c r="J67" s="65"/>
      <c r="K67" s="65"/>
      <c r="L67" s="65"/>
      <c r="M67" s="65"/>
      <c r="N67" s="65"/>
      <c r="O67" s="65"/>
      <c r="P67" s="65"/>
      <c r="Q67" s="65"/>
      <c r="R67" s="65"/>
      <c r="S67" s="65"/>
      <c r="T67" s="65"/>
      <c r="U67" s="66"/>
      <c r="V67" s="65"/>
      <c r="W67" s="65"/>
      <c r="X67" s="65"/>
      <c r="Y67" s="66"/>
      <c r="Z67" s="65"/>
      <c r="AA67" s="65"/>
    </row>
    <row r="68" spans="1:27" ht="14.25" customHeight="1">
      <c r="A68" s="65"/>
      <c r="B68" s="80"/>
      <c r="C68" s="65"/>
      <c r="D68" s="65"/>
      <c r="E68" s="65"/>
      <c r="F68" s="65"/>
      <c r="G68" s="65"/>
      <c r="H68" s="65"/>
      <c r="I68" s="65"/>
      <c r="J68" s="65"/>
      <c r="K68" s="65"/>
      <c r="L68" s="65"/>
      <c r="M68" s="65"/>
      <c r="N68" s="65"/>
      <c r="O68" s="65"/>
      <c r="P68" s="65"/>
      <c r="Q68" s="65"/>
      <c r="R68" s="65"/>
      <c r="S68" s="65"/>
      <c r="T68" s="65"/>
      <c r="U68" s="66"/>
      <c r="V68" s="65"/>
      <c r="W68" s="65"/>
      <c r="X68" s="65"/>
      <c r="Y68" s="66"/>
      <c r="Z68" s="65"/>
      <c r="AA68" s="65"/>
    </row>
    <row r="69" spans="1:27" ht="14.25" customHeight="1">
      <c r="A69" s="65"/>
      <c r="B69" s="80"/>
      <c r="C69" s="65"/>
      <c r="D69" s="65"/>
      <c r="E69" s="65"/>
      <c r="F69" s="65"/>
      <c r="G69" s="65"/>
      <c r="H69" s="65"/>
      <c r="I69" s="65"/>
      <c r="J69" s="65"/>
      <c r="K69" s="65"/>
      <c r="L69" s="65"/>
      <c r="M69" s="65"/>
      <c r="N69" s="65"/>
      <c r="O69" s="65"/>
      <c r="P69" s="65"/>
      <c r="Q69" s="65"/>
      <c r="R69" s="65"/>
      <c r="S69" s="65"/>
      <c r="T69" s="65"/>
      <c r="U69" s="66"/>
      <c r="V69" s="65"/>
      <c r="W69" s="65"/>
      <c r="X69" s="65"/>
      <c r="Y69" s="66"/>
      <c r="Z69" s="65"/>
      <c r="AA69" s="65"/>
    </row>
    <row r="70" spans="1:27" ht="14.25" customHeight="1">
      <c r="A70" s="65"/>
      <c r="B70" s="80"/>
      <c r="C70" s="65"/>
      <c r="D70" s="65"/>
      <c r="E70" s="65"/>
      <c r="F70" s="65"/>
      <c r="G70" s="65"/>
      <c r="H70" s="65"/>
      <c r="I70" s="65"/>
      <c r="J70" s="65"/>
      <c r="K70" s="65"/>
      <c r="L70" s="65"/>
      <c r="M70" s="65"/>
      <c r="N70" s="65"/>
      <c r="O70" s="65"/>
      <c r="P70" s="65"/>
      <c r="Q70" s="65"/>
      <c r="R70" s="65"/>
      <c r="S70" s="65"/>
      <c r="T70" s="65"/>
      <c r="U70" s="66"/>
      <c r="V70" s="65"/>
      <c r="W70" s="65"/>
      <c r="X70" s="65"/>
      <c r="Y70" s="66"/>
      <c r="Z70" s="65"/>
      <c r="AA70" s="65"/>
    </row>
    <row r="71" spans="1:27" ht="14.25" customHeight="1">
      <c r="A71" s="65"/>
      <c r="B71" s="80"/>
      <c r="C71" s="65"/>
      <c r="D71" s="65"/>
      <c r="E71" s="65"/>
      <c r="F71" s="65"/>
      <c r="G71" s="65"/>
      <c r="H71" s="65"/>
      <c r="I71" s="65"/>
      <c r="J71" s="65"/>
      <c r="K71" s="65"/>
      <c r="L71" s="65"/>
      <c r="M71" s="65"/>
      <c r="N71" s="65"/>
      <c r="O71" s="65"/>
      <c r="P71" s="65"/>
      <c r="Q71" s="65"/>
      <c r="R71" s="65"/>
      <c r="S71" s="65"/>
      <c r="T71" s="65"/>
      <c r="U71" s="66"/>
      <c r="V71" s="65"/>
      <c r="W71" s="65"/>
      <c r="X71" s="65"/>
      <c r="Y71" s="66"/>
      <c r="Z71" s="65"/>
      <c r="AA71" s="65"/>
    </row>
    <row r="72" spans="1:27" ht="14.25" customHeight="1">
      <c r="A72" s="65"/>
      <c r="B72" s="80"/>
      <c r="C72" s="65"/>
      <c r="D72" s="65"/>
      <c r="E72" s="65"/>
      <c r="F72" s="65"/>
      <c r="G72" s="65"/>
      <c r="H72" s="65"/>
      <c r="I72" s="65"/>
      <c r="J72" s="65"/>
      <c r="K72" s="65"/>
      <c r="L72" s="65"/>
      <c r="M72" s="65"/>
      <c r="N72" s="65"/>
      <c r="O72" s="65"/>
      <c r="P72" s="65"/>
      <c r="Q72" s="65"/>
      <c r="R72" s="65"/>
      <c r="S72" s="65"/>
      <c r="T72" s="65"/>
      <c r="U72" s="66"/>
      <c r="V72" s="65"/>
      <c r="W72" s="65"/>
      <c r="X72" s="65"/>
      <c r="Y72" s="66"/>
      <c r="Z72" s="65"/>
      <c r="AA72" s="65"/>
    </row>
    <row r="73" spans="1:27" ht="14.25" customHeight="1">
      <c r="A73" s="65"/>
      <c r="B73" s="80"/>
      <c r="C73" s="65"/>
      <c r="D73" s="65"/>
      <c r="E73" s="65"/>
      <c r="F73" s="65"/>
      <c r="G73" s="65"/>
      <c r="H73" s="65"/>
      <c r="I73" s="65"/>
      <c r="J73" s="65"/>
      <c r="K73" s="65"/>
      <c r="L73" s="65"/>
      <c r="M73" s="65"/>
      <c r="N73" s="65"/>
      <c r="O73" s="65"/>
      <c r="P73" s="65"/>
      <c r="Q73" s="65"/>
      <c r="R73" s="65"/>
      <c r="S73" s="65"/>
      <c r="T73" s="65"/>
      <c r="U73" s="66"/>
      <c r="V73" s="65"/>
      <c r="W73" s="65"/>
      <c r="X73" s="65"/>
      <c r="Y73" s="66"/>
      <c r="Z73" s="65"/>
      <c r="AA73" s="65"/>
    </row>
    <row r="74" spans="1:27" ht="14.25" customHeight="1">
      <c r="A74" s="65"/>
      <c r="B74" s="80"/>
      <c r="C74" s="65"/>
      <c r="D74" s="65"/>
      <c r="E74" s="65"/>
      <c r="F74" s="65"/>
      <c r="G74" s="65"/>
      <c r="H74" s="65"/>
      <c r="I74" s="65"/>
      <c r="J74" s="65"/>
      <c r="K74" s="65"/>
      <c r="L74" s="65"/>
      <c r="M74" s="65"/>
      <c r="N74" s="65"/>
      <c r="O74" s="65"/>
      <c r="P74" s="65"/>
      <c r="Q74" s="65"/>
      <c r="R74" s="65"/>
      <c r="S74" s="65"/>
      <c r="T74" s="65"/>
      <c r="U74" s="66"/>
      <c r="V74" s="65"/>
      <c r="W74" s="65"/>
      <c r="X74" s="65"/>
      <c r="Y74" s="66"/>
      <c r="Z74" s="65"/>
      <c r="AA74" s="65"/>
    </row>
    <row r="75" spans="1:27" ht="14.25" customHeight="1">
      <c r="A75" s="65"/>
      <c r="B75" s="80"/>
      <c r="C75" s="65"/>
      <c r="D75" s="65"/>
      <c r="E75" s="65"/>
      <c r="F75" s="65"/>
      <c r="G75" s="65"/>
      <c r="H75" s="65"/>
      <c r="I75" s="65"/>
      <c r="J75" s="65"/>
      <c r="K75" s="65"/>
      <c r="L75" s="65"/>
      <c r="M75" s="65"/>
      <c r="N75" s="65"/>
      <c r="O75" s="65"/>
      <c r="P75" s="65"/>
      <c r="Q75" s="65"/>
      <c r="R75" s="65"/>
      <c r="S75" s="65"/>
      <c r="T75" s="65"/>
      <c r="U75" s="66"/>
      <c r="V75" s="65"/>
      <c r="W75" s="65"/>
      <c r="X75" s="65"/>
      <c r="Y75" s="66"/>
      <c r="Z75" s="65"/>
      <c r="AA75" s="65"/>
    </row>
    <row r="76" spans="1:27" ht="14.25" customHeight="1">
      <c r="A76" s="65"/>
      <c r="B76" s="80"/>
      <c r="C76" s="65"/>
      <c r="D76" s="65"/>
      <c r="E76" s="65"/>
      <c r="F76" s="65"/>
      <c r="G76" s="65"/>
      <c r="H76" s="65"/>
      <c r="I76" s="65"/>
      <c r="J76" s="65"/>
      <c r="K76" s="65"/>
      <c r="L76" s="65"/>
      <c r="M76" s="65"/>
      <c r="N76" s="65"/>
      <c r="O76" s="65"/>
      <c r="P76" s="65"/>
      <c r="Q76" s="65"/>
      <c r="R76" s="65"/>
      <c r="S76" s="65"/>
      <c r="T76" s="65"/>
      <c r="U76" s="66"/>
      <c r="V76" s="65"/>
      <c r="W76" s="65"/>
      <c r="X76" s="65"/>
      <c r="Y76" s="66"/>
      <c r="Z76" s="65"/>
      <c r="AA76" s="65"/>
    </row>
    <row r="77" spans="1:27" ht="14.25" customHeight="1">
      <c r="A77" s="65"/>
      <c r="B77" s="80"/>
      <c r="C77" s="65"/>
      <c r="D77" s="65"/>
      <c r="E77" s="65"/>
      <c r="F77" s="65"/>
      <c r="G77" s="65"/>
      <c r="H77" s="65"/>
      <c r="I77" s="65"/>
      <c r="J77" s="65"/>
      <c r="K77" s="65"/>
      <c r="L77" s="65"/>
      <c r="M77" s="65"/>
      <c r="N77" s="65"/>
      <c r="O77" s="65"/>
      <c r="P77" s="65"/>
      <c r="Q77" s="65"/>
      <c r="R77" s="65"/>
      <c r="S77" s="65"/>
      <c r="T77" s="65"/>
      <c r="U77" s="66"/>
      <c r="V77" s="65"/>
      <c r="W77" s="65"/>
      <c r="X77" s="65"/>
      <c r="Y77" s="66"/>
      <c r="Z77" s="65"/>
      <c r="AA77" s="65"/>
    </row>
    <row r="78" spans="1:27" ht="14.25" customHeight="1">
      <c r="A78" s="65"/>
      <c r="B78" s="80"/>
      <c r="C78" s="65"/>
      <c r="D78" s="65"/>
      <c r="E78" s="65"/>
      <c r="F78" s="65"/>
      <c r="G78" s="65"/>
      <c r="H78" s="65"/>
      <c r="I78" s="65"/>
      <c r="J78" s="65"/>
      <c r="K78" s="65"/>
      <c r="L78" s="65"/>
      <c r="M78" s="65"/>
      <c r="N78" s="65"/>
      <c r="O78" s="65"/>
      <c r="P78" s="65"/>
      <c r="Q78" s="65"/>
      <c r="R78" s="65"/>
      <c r="S78" s="65"/>
      <c r="T78" s="65"/>
      <c r="U78" s="66"/>
      <c r="V78" s="65"/>
      <c r="W78" s="65"/>
      <c r="X78" s="65"/>
      <c r="Y78" s="66"/>
      <c r="Z78" s="65"/>
      <c r="AA78" s="65"/>
    </row>
    <row r="79" spans="1:27" ht="14.25" customHeight="1">
      <c r="A79" s="65"/>
      <c r="B79" s="80"/>
      <c r="C79" s="65"/>
      <c r="D79" s="65"/>
      <c r="E79" s="65"/>
      <c r="F79" s="65"/>
      <c r="G79" s="65"/>
      <c r="H79" s="65"/>
      <c r="I79" s="65"/>
      <c r="J79" s="65"/>
      <c r="K79" s="65"/>
      <c r="L79" s="65"/>
      <c r="M79" s="65"/>
      <c r="N79" s="65"/>
      <c r="O79" s="65"/>
      <c r="P79" s="65"/>
      <c r="Q79" s="65"/>
      <c r="R79" s="65"/>
      <c r="S79" s="65"/>
      <c r="T79" s="65"/>
      <c r="U79" s="66"/>
      <c r="V79" s="65"/>
      <c r="W79" s="65"/>
      <c r="X79" s="65"/>
      <c r="Y79" s="66"/>
      <c r="Z79" s="65"/>
      <c r="AA79" s="65"/>
    </row>
    <row r="80" spans="1:27" ht="14.25" customHeight="1">
      <c r="A80" s="65"/>
      <c r="B80" s="80"/>
      <c r="C80" s="65"/>
      <c r="D80" s="65"/>
      <c r="E80" s="65"/>
      <c r="F80" s="65"/>
      <c r="G80" s="65"/>
      <c r="H80" s="65"/>
      <c r="I80" s="65"/>
      <c r="J80" s="65"/>
      <c r="K80" s="65"/>
      <c r="L80" s="65"/>
      <c r="M80" s="65"/>
      <c r="N80" s="65"/>
      <c r="O80" s="65"/>
      <c r="P80" s="65"/>
      <c r="Q80" s="65"/>
      <c r="R80" s="65"/>
      <c r="S80" s="65"/>
      <c r="T80" s="65"/>
      <c r="U80" s="66"/>
      <c r="V80" s="65"/>
      <c r="W80" s="65"/>
      <c r="X80" s="65"/>
      <c r="Y80" s="66"/>
      <c r="Z80" s="65"/>
      <c r="AA80" s="65"/>
    </row>
    <row r="81" spans="1:27" ht="14.25" customHeight="1">
      <c r="A81" s="65"/>
      <c r="B81" s="80"/>
      <c r="C81" s="65"/>
      <c r="D81" s="65"/>
      <c r="E81" s="65"/>
      <c r="F81" s="65"/>
      <c r="G81" s="65"/>
      <c r="H81" s="65"/>
      <c r="I81" s="65"/>
      <c r="J81" s="65"/>
      <c r="K81" s="65"/>
      <c r="L81" s="65"/>
      <c r="M81" s="65"/>
      <c r="N81" s="65"/>
      <c r="O81" s="65"/>
      <c r="P81" s="65"/>
      <c r="Q81" s="65"/>
      <c r="R81" s="65"/>
      <c r="S81" s="65"/>
      <c r="T81" s="65"/>
      <c r="U81" s="66"/>
      <c r="V81" s="65"/>
      <c r="W81" s="65"/>
      <c r="X81" s="65"/>
      <c r="Y81" s="66"/>
      <c r="Z81" s="65"/>
      <c r="AA81" s="65"/>
    </row>
    <row r="82" spans="1:27" ht="14.25" customHeight="1">
      <c r="A82" s="65"/>
      <c r="B82" s="80"/>
      <c r="C82" s="65"/>
      <c r="D82" s="65"/>
      <c r="E82" s="65"/>
      <c r="F82" s="65"/>
      <c r="G82" s="65"/>
      <c r="H82" s="65"/>
      <c r="I82" s="65"/>
      <c r="J82" s="65"/>
      <c r="K82" s="65"/>
      <c r="L82" s="65"/>
      <c r="M82" s="65"/>
      <c r="N82" s="65"/>
      <c r="O82" s="65"/>
      <c r="P82" s="65"/>
      <c r="Q82" s="65"/>
      <c r="R82" s="65"/>
      <c r="S82" s="65"/>
      <c r="T82" s="65"/>
      <c r="U82" s="66"/>
      <c r="V82" s="65"/>
      <c r="W82" s="65"/>
      <c r="X82" s="65"/>
      <c r="Y82" s="66"/>
      <c r="Z82" s="65"/>
      <c r="AA82" s="65"/>
    </row>
    <row r="83" spans="1:27" ht="14.25" customHeight="1">
      <c r="A83" s="65"/>
      <c r="B83" s="80"/>
      <c r="C83" s="65"/>
      <c r="D83" s="65"/>
      <c r="E83" s="65"/>
      <c r="F83" s="65"/>
      <c r="G83" s="65"/>
      <c r="H83" s="65"/>
      <c r="I83" s="65"/>
      <c r="J83" s="65"/>
      <c r="K83" s="65"/>
      <c r="L83" s="65"/>
      <c r="M83" s="65"/>
      <c r="N83" s="65"/>
      <c r="O83" s="65"/>
      <c r="P83" s="65"/>
      <c r="Q83" s="65"/>
      <c r="R83" s="65"/>
      <c r="S83" s="65"/>
      <c r="T83" s="65"/>
      <c r="U83" s="66"/>
      <c r="V83" s="65"/>
      <c r="W83" s="65"/>
      <c r="X83" s="65"/>
      <c r="Y83" s="66"/>
      <c r="Z83" s="65"/>
      <c r="AA83" s="65"/>
    </row>
    <row r="84" spans="1:27" ht="14.25" customHeight="1">
      <c r="A84" s="65"/>
      <c r="B84" s="80"/>
      <c r="C84" s="65"/>
      <c r="D84" s="65"/>
      <c r="E84" s="65"/>
      <c r="F84" s="65"/>
      <c r="G84" s="65"/>
      <c r="H84" s="65"/>
      <c r="I84" s="65"/>
      <c r="J84" s="65"/>
      <c r="K84" s="65"/>
      <c r="L84" s="65"/>
      <c r="M84" s="65"/>
      <c r="N84" s="65"/>
      <c r="O84" s="65"/>
      <c r="P84" s="65"/>
      <c r="Q84" s="65"/>
      <c r="R84" s="65"/>
      <c r="S84" s="65"/>
      <c r="T84" s="65"/>
      <c r="U84" s="66"/>
      <c r="V84" s="65"/>
      <c r="W84" s="65"/>
      <c r="X84" s="65"/>
      <c r="Y84" s="66"/>
      <c r="Z84" s="65"/>
      <c r="AA84" s="65"/>
    </row>
    <row r="85" spans="1:27" ht="14.25" customHeight="1">
      <c r="A85" s="65"/>
      <c r="B85" s="80"/>
      <c r="C85" s="65"/>
      <c r="D85" s="65"/>
      <c r="E85" s="65"/>
      <c r="F85" s="65"/>
      <c r="G85" s="65"/>
      <c r="H85" s="65"/>
      <c r="I85" s="65"/>
      <c r="J85" s="65"/>
      <c r="K85" s="65"/>
      <c r="L85" s="65"/>
      <c r="M85" s="65"/>
      <c r="N85" s="65"/>
      <c r="O85" s="65"/>
      <c r="P85" s="65"/>
      <c r="Q85" s="65"/>
      <c r="R85" s="65"/>
      <c r="S85" s="65"/>
      <c r="T85" s="65"/>
      <c r="U85" s="66"/>
      <c r="V85" s="65"/>
      <c r="W85" s="65"/>
      <c r="X85" s="65"/>
      <c r="Y85" s="66"/>
      <c r="Z85" s="65"/>
      <c r="AA85" s="65"/>
    </row>
    <row r="86" spans="1:27" ht="14.25" customHeight="1">
      <c r="A86" s="65"/>
      <c r="B86" s="80"/>
      <c r="C86" s="65"/>
      <c r="D86" s="65"/>
      <c r="E86" s="65"/>
      <c r="F86" s="65"/>
      <c r="G86" s="65"/>
      <c r="H86" s="65"/>
      <c r="I86" s="65"/>
      <c r="J86" s="65"/>
      <c r="K86" s="65"/>
      <c r="L86" s="65"/>
      <c r="M86" s="65"/>
      <c r="N86" s="65"/>
      <c r="O86" s="65"/>
      <c r="P86" s="65"/>
      <c r="Q86" s="65"/>
      <c r="R86" s="65"/>
      <c r="S86" s="65"/>
      <c r="T86" s="65"/>
      <c r="U86" s="66"/>
      <c r="V86" s="65"/>
      <c r="W86" s="65"/>
      <c r="X86" s="65"/>
      <c r="Y86" s="66"/>
      <c r="Z86" s="65"/>
      <c r="AA86" s="65"/>
    </row>
    <row r="87" spans="1:27" ht="14.25" customHeight="1">
      <c r="A87" s="65"/>
      <c r="B87" s="80"/>
      <c r="C87" s="65"/>
      <c r="D87" s="65"/>
      <c r="E87" s="65"/>
      <c r="F87" s="65"/>
      <c r="G87" s="65"/>
      <c r="H87" s="65"/>
      <c r="I87" s="65"/>
      <c r="J87" s="65"/>
      <c r="K87" s="65"/>
      <c r="L87" s="65"/>
      <c r="M87" s="65"/>
      <c r="N87" s="65"/>
      <c r="O87" s="65"/>
      <c r="P87" s="65"/>
      <c r="Q87" s="65"/>
      <c r="R87" s="65"/>
      <c r="S87" s="65"/>
      <c r="T87" s="65"/>
      <c r="U87" s="66"/>
      <c r="V87" s="65"/>
      <c r="W87" s="65"/>
      <c r="X87" s="65"/>
      <c r="Y87" s="66"/>
      <c r="Z87" s="65"/>
      <c r="AA87" s="65"/>
    </row>
    <row r="88" spans="1:27" ht="14.25" customHeight="1">
      <c r="A88" s="65"/>
      <c r="B88" s="80"/>
      <c r="C88" s="65"/>
      <c r="D88" s="65"/>
      <c r="E88" s="65"/>
      <c r="F88" s="65"/>
      <c r="G88" s="65"/>
      <c r="H88" s="65"/>
      <c r="I88" s="65"/>
      <c r="J88" s="65"/>
      <c r="K88" s="65"/>
      <c r="L88" s="65"/>
      <c r="M88" s="65"/>
      <c r="N88" s="65"/>
      <c r="O88" s="65"/>
      <c r="P88" s="65"/>
      <c r="Q88" s="65"/>
      <c r="R88" s="65"/>
      <c r="S88" s="65"/>
      <c r="T88" s="65"/>
      <c r="U88" s="66"/>
      <c r="V88" s="65"/>
      <c r="W88" s="65"/>
      <c r="X88" s="65"/>
      <c r="Y88" s="66"/>
      <c r="Z88" s="65"/>
      <c r="AA88" s="65"/>
    </row>
    <row r="89" spans="1:27" ht="14.25" customHeight="1">
      <c r="A89" s="65"/>
      <c r="B89" s="80"/>
      <c r="C89" s="65"/>
      <c r="D89" s="65"/>
      <c r="E89" s="65"/>
      <c r="F89" s="65"/>
      <c r="G89" s="65"/>
      <c r="H89" s="65"/>
      <c r="I89" s="65"/>
      <c r="J89" s="65"/>
      <c r="K89" s="65"/>
      <c r="L89" s="65"/>
      <c r="M89" s="65"/>
      <c r="N89" s="65"/>
      <c r="O89" s="65"/>
      <c r="P89" s="65"/>
      <c r="Q89" s="65"/>
      <c r="R89" s="65"/>
      <c r="S89" s="65"/>
      <c r="T89" s="65"/>
      <c r="U89" s="66"/>
      <c r="V89" s="65"/>
      <c r="W89" s="65"/>
      <c r="X89" s="65"/>
      <c r="Y89" s="66"/>
      <c r="Z89" s="65"/>
      <c r="AA89" s="65"/>
    </row>
    <row r="90" spans="1:27" ht="14.25" customHeight="1">
      <c r="A90" s="65"/>
      <c r="B90" s="80"/>
      <c r="C90" s="65"/>
      <c r="D90" s="65"/>
      <c r="E90" s="65"/>
      <c r="F90" s="65"/>
      <c r="G90" s="65"/>
      <c r="H90" s="65"/>
      <c r="I90" s="65"/>
      <c r="J90" s="65"/>
      <c r="K90" s="65"/>
      <c r="L90" s="65"/>
      <c r="M90" s="65"/>
      <c r="N90" s="65"/>
      <c r="O90" s="65"/>
      <c r="P90" s="65"/>
      <c r="Q90" s="65"/>
      <c r="R90" s="65"/>
      <c r="S90" s="65"/>
      <c r="T90" s="65"/>
      <c r="U90" s="66"/>
      <c r="V90" s="65"/>
      <c r="W90" s="65"/>
      <c r="X90" s="65"/>
      <c r="Y90" s="66"/>
      <c r="Z90" s="65"/>
      <c r="AA90" s="65"/>
    </row>
    <row r="91" spans="1:27" ht="14.25" customHeight="1">
      <c r="A91" s="65"/>
      <c r="B91" s="80"/>
      <c r="C91" s="65"/>
      <c r="D91" s="65"/>
      <c r="E91" s="65"/>
      <c r="F91" s="65"/>
      <c r="G91" s="65"/>
      <c r="H91" s="65"/>
      <c r="I91" s="65"/>
      <c r="J91" s="65"/>
      <c r="K91" s="65"/>
      <c r="L91" s="65"/>
      <c r="M91" s="65"/>
      <c r="N91" s="65"/>
      <c r="O91" s="65"/>
      <c r="P91" s="65"/>
      <c r="Q91" s="65"/>
      <c r="R91" s="65"/>
      <c r="S91" s="65"/>
      <c r="T91" s="65"/>
      <c r="U91" s="66"/>
      <c r="V91" s="65"/>
      <c r="W91" s="65"/>
      <c r="X91" s="65"/>
      <c r="Y91" s="66"/>
      <c r="Z91" s="65"/>
      <c r="AA91" s="65"/>
    </row>
    <row r="92" spans="1:27" ht="14.25" customHeight="1">
      <c r="A92" s="65"/>
      <c r="B92" s="80"/>
      <c r="C92" s="65"/>
      <c r="D92" s="65"/>
      <c r="E92" s="65"/>
      <c r="F92" s="65"/>
      <c r="G92" s="65"/>
      <c r="H92" s="65"/>
      <c r="I92" s="65"/>
      <c r="J92" s="65"/>
      <c r="K92" s="65"/>
      <c r="L92" s="65"/>
      <c r="M92" s="65"/>
      <c r="N92" s="65"/>
      <c r="O92" s="65"/>
      <c r="P92" s="65"/>
      <c r="Q92" s="65"/>
      <c r="R92" s="65"/>
      <c r="S92" s="65"/>
      <c r="T92" s="65"/>
      <c r="U92" s="66"/>
      <c r="V92" s="65"/>
      <c r="W92" s="65"/>
      <c r="X92" s="65"/>
      <c r="Y92" s="66"/>
      <c r="Z92" s="65"/>
      <c r="AA92" s="65"/>
    </row>
    <row r="93" spans="1:27" ht="14.25" customHeight="1">
      <c r="A93" s="65"/>
      <c r="B93" s="80"/>
      <c r="C93" s="65"/>
      <c r="D93" s="65"/>
      <c r="E93" s="65"/>
      <c r="F93" s="65"/>
      <c r="G93" s="65"/>
      <c r="H93" s="65"/>
      <c r="I93" s="65"/>
      <c r="J93" s="65"/>
      <c r="K93" s="65"/>
      <c r="L93" s="65"/>
      <c r="M93" s="65"/>
      <c r="N93" s="65"/>
      <c r="O93" s="65"/>
      <c r="P93" s="65"/>
      <c r="Q93" s="65"/>
      <c r="R93" s="65"/>
      <c r="S93" s="65"/>
      <c r="T93" s="65"/>
      <c r="U93" s="66"/>
      <c r="V93" s="65"/>
      <c r="W93" s="65"/>
      <c r="X93" s="65"/>
      <c r="Y93" s="66"/>
      <c r="Z93" s="65"/>
      <c r="AA93" s="65"/>
    </row>
    <row r="94" spans="1:27" ht="14.25" customHeight="1">
      <c r="A94" s="65"/>
      <c r="B94" s="80"/>
      <c r="C94" s="65"/>
      <c r="D94" s="65"/>
      <c r="E94" s="65"/>
      <c r="F94" s="65"/>
      <c r="G94" s="65"/>
      <c r="H94" s="65"/>
      <c r="I94" s="65"/>
      <c r="J94" s="65"/>
      <c r="K94" s="65"/>
      <c r="L94" s="65"/>
      <c r="M94" s="65"/>
      <c r="N94" s="65"/>
      <c r="O94" s="65"/>
      <c r="P94" s="65"/>
      <c r="Q94" s="65"/>
      <c r="R94" s="65"/>
      <c r="S94" s="65"/>
      <c r="T94" s="65"/>
      <c r="U94" s="66"/>
      <c r="V94" s="65"/>
      <c r="W94" s="65"/>
      <c r="X94" s="65"/>
      <c r="Y94" s="66"/>
      <c r="Z94" s="65"/>
      <c r="AA94" s="65"/>
    </row>
    <row r="95" spans="1:27" ht="14.25" customHeight="1">
      <c r="A95" s="65"/>
      <c r="B95" s="80"/>
      <c r="C95" s="65"/>
      <c r="D95" s="65"/>
      <c r="E95" s="65"/>
      <c r="F95" s="65"/>
      <c r="G95" s="65"/>
      <c r="H95" s="65"/>
      <c r="I95" s="65"/>
      <c r="J95" s="65"/>
      <c r="K95" s="65"/>
      <c r="L95" s="65"/>
      <c r="M95" s="65"/>
      <c r="N95" s="65"/>
      <c r="O95" s="65"/>
      <c r="P95" s="65"/>
      <c r="Q95" s="65"/>
      <c r="R95" s="65"/>
      <c r="S95" s="65"/>
      <c r="T95" s="65"/>
      <c r="U95" s="66"/>
      <c r="V95" s="65"/>
      <c r="W95" s="65"/>
      <c r="X95" s="65"/>
      <c r="Y95" s="66"/>
      <c r="Z95" s="65"/>
      <c r="AA95" s="65"/>
    </row>
    <row r="96" spans="1:27" ht="14.25" customHeight="1">
      <c r="A96" s="65"/>
      <c r="B96" s="80"/>
      <c r="C96" s="65"/>
      <c r="D96" s="65"/>
      <c r="E96" s="65"/>
      <c r="F96" s="65"/>
      <c r="G96" s="65"/>
      <c r="H96" s="65"/>
      <c r="I96" s="65"/>
      <c r="J96" s="65"/>
      <c r="K96" s="65"/>
      <c r="L96" s="65"/>
      <c r="M96" s="65"/>
      <c r="N96" s="65"/>
      <c r="O96" s="65"/>
      <c r="P96" s="65"/>
      <c r="Q96" s="65"/>
      <c r="R96" s="65"/>
      <c r="S96" s="65"/>
      <c r="T96" s="65"/>
      <c r="U96" s="66"/>
      <c r="V96" s="65"/>
      <c r="W96" s="65"/>
      <c r="X96" s="65"/>
      <c r="Y96" s="66"/>
      <c r="Z96" s="65"/>
      <c r="AA96" s="65"/>
    </row>
    <row r="97" spans="1:27" ht="14.25" customHeight="1">
      <c r="A97" s="65"/>
      <c r="B97" s="80"/>
      <c r="C97" s="65"/>
      <c r="D97" s="65"/>
      <c r="E97" s="65"/>
      <c r="F97" s="65"/>
      <c r="G97" s="65"/>
      <c r="H97" s="65"/>
      <c r="I97" s="65"/>
      <c r="J97" s="65"/>
      <c r="K97" s="65"/>
      <c r="L97" s="65"/>
      <c r="M97" s="65"/>
      <c r="N97" s="65"/>
      <c r="O97" s="65"/>
      <c r="P97" s="65"/>
      <c r="Q97" s="65"/>
      <c r="R97" s="65"/>
      <c r="S97" s="65"/>
      <c r="T97" s="65"/>
      <c r="U97" s="66"/>
      <c r="V97" s="65"/>
      <c r="W97" s="65"/>
      <c r="X97" s="65"/>
      <c r="Y97" s="66"/>
      <c r="Z97" s="65"/>
      <c r="AA97" s="65"/>
    </row>
    <row r="98" spans="1:27" ht="14.25" customHeight="1">
      <c r="A98" s="65"/>
      <c r="B98" s="80"/>
      <c r="C98" s="65"/>
      <c r="D98" s="65"/>
      <c r="E98" s="65"/>
      <c r="F98" s="65"/>
      <c r="G98" s="65"/>
      <c r="H98" s="65"/>
      <c r="I98" s="65"/>
      <c r="J98" s="65"/>
      <c r="K98" s="65"/>
      <c r="L98" s="65"/>
      <c r="M98" s="65"/>
      <c r="N98" s="65"/>
      <c r="O98" s="65"/>
      <c r="P98" s="65"/>
      <c r="Q98" s="65"/>
      <c r="R98" s="65"/>
      <c r="S98" s="65"/>
      <c r="T98" s="65"/>
      <c r="U98" s="66"/>
      <c r="V98" s="65"/>
      <c r="W98" s="65"/>
      <c r="X98" s="65"/>
      <c r="Y98" s="66"/>
      <c r="Z98" s="65"/>
      <c r="AA98" s="65"/>
    </row>
    <row r="99" spans="1:27" ht="14.25" customHeight="1">
      <c r="A99" s="65"/>
      <c r="B99" s="80"/>
      <c r="C99" s="65"/>
      <c r="D99" s="65"/>
      <c r="E99" s="65"/>
      <c r="F99" s="65"/>
      <c r="G99" s="65"/>
      <c r="H99" s="65"/>
      <c r="I99" s="65"/>
      <c r="J99" s="65"/>
      <c r="K99" s="65"/>
      <c r="L99" s="65"/>
      <c r="M99" s="65"/>
      <c r="N99" s="65"/>
      <c r="O99" s="65"/>
      <c r="P99" s="65"/>
      <c r="Q99" s="65"/>
      <c r="R99" s="65"/>
      <c r="S99" s="65"/>
      <c r="T99" s="65"/>
      <c r="U99" s="66"/>
      <c r="V99" s="65"/>
      <c r="W99" s="65"/>
      <c r="X99" s="65"/>
      <c r="Y99" s="66"/>
      <c r="Z99" s="65"/>
      <c r="AA99" s="65"/>
    </row>
    <row r="100" spans="1:27" ht="14.25" customHeight="1">
      <c r="A100" s="65"/>
      <c r="B100" s="80"/>
      <c r="C100" s="65"/>
      <c r="D100" s="65"/>
      <c r="E100" s="65"/>
      <c r="F100" s="65"/>
      <c r="G100" s="65"/>
      <c r="H100" s="65"/>
      <c r="I100" s="65"/>
      <c r="J100" s="65"/>
      <c r="K100" s="65"/>
      <c r="L100" s="65"/>
      <c r="M100" s="65"/>
      <c r="N100" s="65"/>
      <c r="O100" s="65"/>
      <c r="P100" s="65"/>
      <c r="Q100" s="65"/>
      <c r="R100" s="65"/>
      <c r="S100" s="65"/>
      <c r="T100" s="65"/>
      <c r="U100" s="66"/>
      <c r="V100" s="65"/>
      <c r="W100" s="65"/>
      <c r="X100" s="65"/>
      <c r="Y100" s="66"/>
      <c r="Z100" s="65"/>
      <c r="AA100" s="65"/>
    </row>
    <row r="101" spans="1:27" ht="14.25" customHeight="1">
      <c r="A101" s="65"/>
      <c r="B101" s="80"/>
      <c r="C101" s="65"/>
      <c r="D101" s="65"/>
      <c r="E101" s="65"/>
      <c r="F101" s="65"/>
      <c r="G101" s="65"/>
      <c r="H101" s="65"/>
      <c r="I101" s="65"/>
      <c r="J101" s="65"/>
      <c r="K101" s="65"/>
      <c r="L101" s="65"/>
      <c r="M101" s="65"/>
      <c r="N101" s="65"/>
      <c r="O101" s="65"/>
      <c r="P101" s="65"/>
      <c r="Q101" s="65"/>
      <c r="R101" s="65"/>
      <c r="S101" s="65"/>
      <c r="T101" s="65"/>
      <c r="U101" s="66"/>
      <c r="V101" s="65"/>
      <c r="W101" s="65"/>
      <c r="X101" s="65"/>
      <c r="Y101" s="66"/>
      <c r="Z101" s="65"/>
      <c r="AA101" s="65"/>
    </row>
    <row r="102" spans="1:27" ht="14.25" customHeight="1">
      <c r="A102" s="65"/>
      <c r="B102" s="80"/>
      <c r="C102" s="65"/>
      <c r="D102" s="65"/>
      <c r="E102" s="65"/>
      <c r="F102" s="65"/>
      <c r="G102" s="65"/>
      <c r="H102" s="65"/>
      <c r="I102" s="65"/>
      <c r="J102" s="65"/>
      <c r="K102" s="65"/>
      <c r="L102" s="65"/>
      <c r="M102" s="65"/>
      <c r="N102" s="65"/>
      <c r="O102" s="65"/>
      <c r="P102" s="65"/>
      <c r="Q102" s="65"/>
      <c r="R102" s="65"/>
      <c r="S102" s="65"/>
      <c r="T102" s="65"/>
      <c r="U102" s="66"/>
      <c r="V102" s="65"/>
      <c r="W102" s="65"/>
      <c r="X102" s="65"/>
      <c r="Y102" s="66"/>
      <c r="Z102" s="65"/>
      <c r="AA102" s="65"/>
    </row>
    <row r="103" spans="1:27" ht="14.25" customHeight="1">
      <c r="A103" s="65"/>
      <c r="B103" s="80"/>
      <c r="C103" s="65"/>
      <c r="D103" s="65"/>
      <c r="E103" s="65"/>
      <c r="F103" s="65"/>
      <c r="G103" s="65"/>
      <c r="H103" s="65"/>
      <c r="I103" s="65"/>
      <c r="J103" s="65"/>
      <c r="K103" s="65"/>
      <c r="L103" s="65"/>
      <c r="M103" s="65"/>
      <c r="N103" s="65"/>
      <c r="O103" s="65"/>
      <c r="P103" s="65"/>
      <c r="Q103" s="65"/>
      <c r="R103" s="65"/>
      <c r="S103" s="65"/>
      <c r="T103" s="65"/>
      <c r="U103" s="66"/>
      <c r="V103" s="65"/>
      <c r="W103" s="65"/>
      <c r="X103" s="65"/>
      <c r="Y103" s="66"/>
      <c r="Z103" s="65"/>
      <c r="AA103" s="65"/>
    </row>
    <row r="104" spans="1:27" ht="14.25" customHeight="1">
      <c r="A104" s="65"/>
      <c r="B104" s="80"/>
      <c r="C104" s="65"/>
      <c r="D104" s="65"/>
      <c r="E104" s="65"/>
      <c r="F104" s="65"/>
      <c r="G104" s="65"/>
      <c r="H104" s="65"/>
      <c r="I104" s="65"/>
      <c r="J104" s="65"/>
      <c r="K104" s="65"/>
      <c r="L104" s="65"/>
      <c r="M104" s="65"/>
      <c r="N104" s="65"/>
      <c r="O104" s="65"/>
      <c r="P104" s="65"/>
      <c r="Q104" s="65"/>
      <c r="R104" s="65"/>
      <c r="S104" s="65"/>
      <c r="T104" s="65"/>
      <c r="U104" s="66"/>
      <c r="V104" s="65"/>
      <c r="W104" s="65"/>
      <c r="X104" s="65"/>
      <c r="Y104" s="66"/>
      <c r="Z104" s="65"/>
      <c r="AA104" s="65"/>
    </row>
    <row r="105" spans="1:27" ht="14.25" customHeight="1">
      <c r="A105" s="65"/>
      <c r="B105" s="80"/>
      <c r="C105" s="65"/>
      <c r="D105" s="65"/>
      <c r="E105" s="65"/>
      <c r="F105" s="65"/>
      <c r="G105" s="65"/>
      <c r="H105" s="65"/>
      <c r="I105" s="65"/>
      <c r="J105" s="65"/>
      <c r="K105" s="65"/>
      <c r="L105" s="65"/>
      <c r="M105" s="65"/>
      <c r="N105" s="65"/>
      <c r="O105" s="65"/>
      <c r="P105" s="65"/>
      <c r="Q105" s="65"/>
      <c r="R105" s="65"/>
      <c r="S105" s="65"/>
      <c r="T105" s="65"/>
      <c r="U105" s="66"/>
      <c r="V105" s="65"/>
      <c r="W105" s="65"/>
      <c r="X105" s="65"/>
      <c r="Y105" s="66"/>
      <c r="Z105" s="65"/>
      <c r="AA105" s="65"/>
    </row>
    <row r="106" spans="1:27" ht="14.25" customHeight="1">
      <c r="A106" s="65"/>
      <c r="B106" s="80"/>
      <c r="C106" s="65"/>
      <c r="D106" s="65"/>
      <c r="E106" s="65"/>
      <c r="F106" s="65"/>
      <c r="G106" s="65"/>
      <c r="H106" s="65"/>
      <c r="I106" s="65"/>
      <c r="J106" s="65"/>
      <c r="K106" s="65"/>
      <c r="L106" s="65"/>
      <c r="M106" s="65"/>
      <c r="N106" s="65"/>
      <c r="O106" s="65"/>
      <c r="P106" s="65"/>
      <c r="Q106" s="65"/>
      <c r="R106" s="65"/>
      <c r="S106" s="65"/>
      <c r="T106" s="65"/>
      <c r="U106" s="66"/>
      <c r="V106" s="65"/>
      <c r="W106" s="65"/>
      <c r="X106" s="65"/>
      <c r="Y106" s="66"/>
      <c r="Z106" s="65"/>
      <c r="AA106" s="65"/>
    </row>
    <row r="107" spans="1:27" ht="14.25" customHeight="1">
      <c r="A107" s="65"/>
      <c r="B107" s="80"/>
      <c r="C107" s="65"/>
      <c r="D107" s="65"/>
      <c r="E107" s="65"/>
      <c r="F107" s="65"/>
      <c r="G107" s="65"/>
      <c r="H107" s="65"/>
      <c r="I107" s="65"/>
      <c r="J107" s="65"/>
      <c r="K107" s="65"/>
      <c r="L107" s="65"/>
      <c r="M107" s="65"/>
      <c r="N107" s="65"/>
      <c r="O107" s="65"/>
      <c r="P107" s="65"/>
      <c r="Q107" s="65"/>
      <c r="R107" s="65"/>
      <c r="S107" s="65"/>
      <c r="T107" s="65"/>
      <c r="U107" s="66"/>
      <c r="V107" s="65"/>
      <c r="W107" s="65"/>
      <c r="X107" s="65"/>
      <c r="Y107" s="66"/>
      <c r="Z107" s="65"/>
      <c r="AA107" s="65"/>
    </row>
    <row r="108" spans="1:27" ht="14.25" customHeight="1">
      <c r="A108" s="65"/>
      <c r="B108" s="80"/>
      <c r="C108" s="65"/>
      <c r="D108" s="65"/>
      <c r="E108" s="65"/>
      <c r="F108" s="65"/>
      <c r="G108" s="65"/>
      <c r="H108" s="65"/>
      <c r="I108" s="65"/>
      <c r="J108" s="65"/>
      <c r="K108" s="65"/>
      <c r="L108" s="65"/>
      <c r="M108" s="65"/>
      <c r="N108" s="65"/>
      <c r="O108" s="65"/>
      <c r="P108" s="65"/>
      <c r="Q108" s="65"/>
      <c r="R108" s="65"/>
      <c r="S108" s="65"/>
      <c r="T108" s="65"/>
      <c r="U108" s="66"/>
      <c r="V108" s="65"/>
      <c r="W108" s="65"/>
      <c r="X108" s="65"/>
      <c r="Y108" s="66"/>
      <c r="Z108" s="65"/>
      <c r="AA108" s="65"/>
    </row>
    <row r="109" spans="1:27" ht="14.25" customHeight="1">
      <c r="A109" s="65"/>
      <c r="B109" s="80"/>
      <c r="C109" s="65"/>
      <c r="D109" s="65"/>
      <c r="E109" s="65"/>
      <c r="F109" s="65"/>
      <c r="G109" s="65"/>
      <c r="H109" s="65"/>
      <c r="I109" s="65"/>
      <c r="J109" s="65"/>
      <c r="K109" s="65"/>
      <c r="L109" s="65"/>
      <c r="M109" s="65"/>
      <c r="N109" s="65"/>
      <c r="O109" s="65"/>
      <c r="P109" s="65"/>
      <c r="Q109" s="65"/>
      <c r="R109" s="65"/>
      <c r="S109" s="65"/>
      <c r="T109" s="65"/>
      <c r="U109" s="66"/>
      <c r="V109" s="65"/>
      <c r="W109" s="65"/>
      <c r="X109" s="65"/>
      <c r="Y109" s="66"/>
      <c r="Z109" s="65"/>
      <c r="AA109" s="65"/>
    </row>
    <row r="110" spans="1:27" ht="14.25" customHeight="1">
      <c r="A110" s="65"/>
      <c r="B110" s="80"/>
      <c r="C110" s="65"/>
      <c r="D110" s="65"/>
      <c r="E110" s="65"/>
      <c r="F110" s="65"/>
      <c r="G110" s="65"/>
      <c r="H110" s="65"/>
      <c r="I110" s="65"/>
      <c r="J110" s="65"/>
      <c r="K110" s="65"/>
      <c r="L110" s="65"/>
      <c r="M110" s="65"/>
      <c r="N110" s="65"/>
      <c r="O110" s="65"/>
      <c r="P110" s="65"/>
      <c r="Q110" s="65"/>
      <c r="R110" s="65"/>
      <c r="S110" s="65"/>
      <c r="T110" s="65"/>
      <c r="U110" s="66"/>
      <c r="V110" s="65"/>
      <c r="W110" s="65"/>
      <c r="X110" s="65"/>
      <c r="Y110" s="66"/>
      <c r="Z110" s="65"/>
      <c r="AA110" s="65"/>
    </row>
    <row r="111" spans="1:27" ht="14.25" customHeight="1">
      <c r="A111" s="65"/>
      <c r="B111" s="80"/>
      <c r="C111" s="65"/>
      <c r="D111" s="65"/>
      <c r="E111" s="65"/>
      <c r="F111" s="65"/>
      <c r="G111" s="65"/>
      <c r="H111" s="65"/>
      <c r="I111" s="65"/>
      <c r="J111" s="65"/>
      <c r="K111" s="65"/>
      <c r="L111" s="65"/>
      <c r="M111" s="65"/>
      <c r="N111" s="65"/>
      <c r="O111" s="65"/>
      <c r="P111" s="65"/>
      <c r="Q111" s="65"/>
      <c r="R111" s="65"/>
      <c r="S111" s="65"/>
      <c r="T111" s="65"/>
      <c r="U111" s="66"/>
      <c r="V111" s="65"/>
      <c r="W111" s="65"/>
      <c r="X111" s="65"/>
      <c r="Y111" s="66"/>
      <c r="Z111" s="65"/>
      <c r="AA111" s="65"/>
    </row>
    <row r="112" spans="1:27" ht="14.25" customHeight="1">
      <c r="A112" s="65"/>
      <c r="B112" s="80"/>
      <c r="C112" s="65"/>
      <c r="D112" s="65"/>
      <c r="E112" s="65"/>
      <c r="F112" s="65"/>
      <c r="G112" s="65"/>
      <c r="H112" s="65"/>
      <c r="I112" s="65"/>
      <c r="J112" s="65"/>
      <c r="K112" s="65"/>
      <c r="L112" s="65"/>
      <c r="M112" s="65"/>
      <c r="N112" s="65"/>
      <c r="O112" s="65"/>
      <c r="P112" s="65"/>
      <c r="Q112" s="65"/>
      <c r="R112" s="65"/>
      <c r="S112" s="65"/>
      <c r="T112" s="65"/>
      <c r="U112" s="66"/>
      <c r="V112" s="65"/>
      <c r="W112" s="65"/>
      <c r="X112" s="65"/>
      <c r="Y112" s="66"/>
      <c r="Z112" s="65"/>
      <c r="AA112" s="65"/>
    </row>
    <row r="113" spans="1:27" ht="14.25" customHeight="1">
      <c r="A113" s="65"/>
      <c r="B113" s="80"/>
      <c r="C113" s="65"/>
      <c r="D113" s="65"/>
      <c r="E113" s="65"/>
      <c r="F113" s="65"/>
      <c r="G113" s="65"/>
      <c r="H113" s="65"/>
      <c r="I113" s="65"/>
      <c r="J113" s="65"/>
      <c r="K113" s="65"/>
      <c r="L113" s="65"/>
      <c r="M113" s="65"/>
      <c r="N113" s="65"/>
      <c r="O113" s="65"/>
      <c r="P113" s="65"/>
      <c r="Q113" s="65"/>
      <c r="R113" s="65"/>
      <c r="S113" s="65"/>
      <c r="T113" s="65"/>
      <c r="U113" s="66"/>
      <c r="V113" s="65"/>
      <c r="W113" s="65"/>
      <c r="X113" s="65"/>
      <c r="Y113" s="66"/>
      <c r="Z113" s="65"/>
      <c r="AA113" s="65"/>
    </row>
    <row r="114" spans="1:27" ht="14.25" customHeight="1">
      <c r="A114" s="65"/>
      <c r="B114" s="80"/>
      <c r="C114" s="65"/>
      <c r="D114" s="65"/>
      <c r="E114" s="65"/>
      <c r="F114" s="65"/>
      <c r="G114" s="65"/>
      <c r="H114" s="65"/>
      <c r="I114" s="65"/>
      <c r="J114" s="65"/>
      <c r="K114" s="65"/>
      <c r="L114" s="65"/>
      <c r="M114" s="65"/>
      <c r="N114" s="65"/>
      <c r="O114" s="65"/>
      <c r="P114" s="65"/>
      <c r="Q114" s="65"/>
      <c r="R114" s="65"/>
      <c r="S114" s="65"/>
      <c r="T114" s="65"/>
      <c r="U114" s="66"/>
      <c r="V114" s="65"/>
      <c r="W114" s="65"/>
      <c r="X114" s="65"/>
      <c r="Y114" s="66"/>
      <c r="Z114" s="65"/>
      <c r="AA114" s="65"/>
    </row>
    <row r="115" spans="1:27" ht="14.25" customHeight="1">
      <c r="A115" s="65"/>
      <c r="B115" s="80"/>
      <c r="C115" s="65"/>
      <c r="D115" s="65"/>
      <c r="E115" s="65"/>
      <c r="F115" s="65"/>
      <c r="G115" s="65"/>
      <c r="H115" s="65"/>
      <c r="I115" s="65"/>
      <c r="J115" s="65"/>
      <c r="K115" s="65"/>
      <c r="L115" s="65"/>
      <c r="M115" s="65"/>
      <c r="N115" s="65"/>
      <c r="O115" s="65"/>
      <c r="P115" s="65"/>
      <c r="Q115" s="65"/>
      <c r="R115" s="65"/>
      <c r="S115" s="65"/>
      <c r="T115" s="65"/>
      <c r="U115" s="66"/>
      <c r="V115" s="65"/>
      <c r="W115" s="65"/>
      <c r="X115" s="65"/>
      <c r="Y115" s="66"/>
      <c r="Z115" s="65"/>
      <c r="AA115" s="65"/>
    </row>
    <row r="116" spans="1:27" ht="14.25" customHeight="1">
      <c r="A116" s="65"/>
      <c r="B116" s="80"/>
      <c r="C116" s="65"/>
      <c r="D116" s="65"/>
      <c r="E116" s="65"/>
      <c r="F116" s="65"/>
      <c r="G116" s="65"/>
      <c r="H116" s="65"/>
      <c r="I116" s="65"/>
      <c r="J116" s="65"/>
      <c r="K116" s="65"/>
      <c r="L116" s="65"/>
      <c r="M116" s="65"/>
      <c r="N116" s="65"/>
      <c r="O116" s="65"/>
      <c r="P116" s="65"/>
      <c r="Q116" s="65"/>
      <c r="R116" s="65"/>
      <c r="S116" s="65"/>
      <c r="T116" s="65"/>
      <c r="U116" s="66"/>
      <c r="V116" s="65"/>
      <c r="W116" s="65"/>
      <c r="X116" s="65"/>
      <c r="Y116" s="66"/>
      <c r="Z116" s="65"/>
      <c r="AA116" s="65"/>
    </row>
    <row r="117" spans="1:27" ht="14.25" customHeight="1">
      <c r="A117" s="65"/>
      <c r="B117" s="80"/>
      <c r="C117" s="65"/>
      <c r="D117" s="65"/>
      <c r="E117" s="65"/>
      <c r="F117" s="65"/>
      <c r="G117" s="65"/>
      <c r="H117" s="65"/>
      <c r="I117" s="65"/>
      <c r="J117" s="65"/>
      <c r="K117" s="65"/>
      <c r="L117" s="65"/>
      <c r="M117" s="65"/>
      <c r="N117" s="65"/>
      <c r="O117" s="65"/>
      <c r="P117" s="65"/>
      <c r="Q117" s="65"/>
      <c r="R117" s="65"/>
      <c r="S117" s="65"/>
      <c r="T117" s="65"/>
      <c r="U117" s="66"/>
      <c r="V117" s="65"/>
      <c r="W117" s="65"/>
      <c r="X117" s="65"/>
      <c r="Y117" s="66"/>
      <c r="Z117" s="65"/>
      <c r="AA117" s="65"/>
    </row>
    <row r="118" spans="1:27" ht="14.25" customHeight="1">
      <c r="A118" s="65"/>
      <c r="B118" s="80"/>
      <c r="C118" s="65"/>
      <c r="D118" s="65"/>
      <c r="E118" s="65"/>
      <c r="F118" s="65"/>
      <c r="G118" s="65"/>
      <c r="H118" s="65"/>
      <c r="I118" s="65"/>
      <c r="J118" s="65"/>
      <c r="K118" s="65"/>
      <c r="L118" s="65"/>
      <c r="M118" s="65"/>
      <c r="N118" s="65"/>
      <c r="O118" s="65"/>
      <c r="P118" s="65"/>
      <c r="Q118" s="65"/>
      <c r="R118" s="65"/>
      <c r="S118" s="65"/>
      <c r="T118" s="65"/>
      <c r="U118" s="66"/>
      <c r="V118" s="65"/>
      <c r="W118" s="65"/>
      <c r="X118" s="65"/>
      <c r="Y118" s="66"/>
      <c r="Z118" s="65"/>
      <c r="AA118" s="65"/>
    </row>
    <row r="119" spans="1:27" ht="14.25" customHeight="1">
      <c r="A119" s="65"/>
      <c r="B119" s="80"/>
      <c r="C119" s="65"/>
      <c r="D119" s="65"/>
      <c r="E119" s="65"/>
      <c r="F119" s="65"/>
      <c r="G119" s="65"/>
      <c r="H119" s="65"/>
      <c r="I119" s="65"/>
      <c r="J119" s="65"/>
      <c r="K119" s="65"/>
      <c r="L119" s="65"/>
      <c r="M119" s="65"/>
      <c r="N119" s="65"/>
      <c r="O119" s="65"/>
      <c r="P119" s="65"/>
      <c r="Q119" s="65"/>
      <c r="R119" s="65"/>
      <c r="S119" s="65"/>
      <c r="T119" s="65"/>
      <c r="U119" s="66"/>
      <c r="V119" s="65"/>
      <c r="W119" s="65"/>
      <c r="X119" s="65"/>
      <c r="Y119" s="66"/>
      <c r="Z119" s="65"/>
      <c r="AA119" s="65"/>
    </row>
    <row r="120" spans="1:27" ht="14.25" customHeight="1">
      <c r="A120" s="65"/>
      <c r="B120" s="80"/>
      <c r="C120" s="65"/>
      <c r="D120" s="65"/>
      <c r="E120" s="65"/>
      <c r="F120" s="65"/>
      <c r="G120" s="65"/>
      <c r="H120" s="65"/>
      <c r="I120" s="65"/>
      <c r="J120" s="65"/>
      <c r="K120" s="65"/>
      <c r="L120" s="65"/>
      <c r="M120" s="65"/>
      <c r="N120" s="65"/>
      <c r="O120" s="65"/>
      <c r="P120" s="65"/>
      <c r="Q120" s="65"/>
      <c r="R120" s="65"/>
      <c r="S120" s="65"/>
      <c r="T120" s="65"/>
      <c r="U120" s="66"/>
      <c r="V120" s="65"/>
      <c r="W120" s="65"/>
      <c r="X120" s="65"/>
      <c r="Y120" s="66"/>
      <c r="Z120" s="65"/>
      <c r="AA120" s="65"/>
    </row>
    <row r="121" spans="1:27" ht="14.25" customHeight="1">
      <c r="A121" s="65"/>
      <c r="B121" s="80"/>
      <c r="C121" s="65"/>
      <c r="D121" s="65"/>
      <c r="E121" s="65"/>
      <c r="F121" s="65"/>
      <c r="G121" s="65"/>
      <c r="H121" s="65"/>
      <c r="I121" s="65"/>
      <c r="J121" s="65"/>
      <c r="K121" s="65"/>
      <c r="L121" s="65"/>
      <c r="M121" s="65"/>
      <c r="N121" s="65"/>
      <c r="O121" s="65"/>
      <c r="P121" s="65"/>
      <c r="Q121" s="65"/>
      <c r="R121" s="65"/>
      <c r="S121" s="65"/>
      <c r="T121" s="65"/>
      <c r="U121" s="66"/>
      <c r="V121" s="65"/>
      <c r="W121" s="65"/>
      <c r="X121" s="65"/>
      <c r="Y121" s="66"/>
      <c r="Z121" s="65"/>
      <c r="AA121" s="65"/>
    </row>
    <row r="122" spans="1:27" ht="14.25" customHeight="1">
      <c r="A122" s="65"/>
      <c r="B122" s="80"/>
      <c r="C122" s="65"/>
      <c r="D122" s="65"/>
      <c r="E122" s="65"/>
      <c r="F122" s="65"/>
      <c r="G122" s="65"/>
      <c r="H122" s="65"/>
      <c r="I122" s="65"/>
      <c r="J122" s="65"/>
      <c r="K122" s="65"/>
      <c r="L122" s="65"/>
      <c r="M122" s="65"/>
      <c r="N122" s="65"/>
      <c r="O122" s="65"/>
      <c r="P122" s="65"/>
      <c r="Q122" s="65"/>
      <c r="R122" s="65"/>
      <c r="S122" s="65"/>
      <c r="T122" s="65"/>
      <c r="U122" s="66"/>
      <c r="V122" s="65"/>
      <c r="W122" s="65"/>
      <c r="X122" s="65"/>
      <c r="Y122" s="66"/>
      <c r="Z122" s="65"/>
      <c r="AA122" s="65"/>
    </row>
    <row r="123" spans="1:27" ht="14.25" customHeight="1">
      <c r="A123" s="65"/>
      <c r="B123" s="80"/>
      <c r="C123" s="65"/>
      <c r="D123" s="65"/>
      <c r="E123" s="65"/>
      <c r="F123" s="65"/>
      <c r="G123" s="65"/>
      <c r="H123" s="65"/>
      <c r="I123" s="65"/>
      <c r="J123" s="65"/>
      <c r="K123" s="65"/>
      <c r="L123" s="65"/>
      <c r="M123" s="65"/>
      <c r="N123" s="65"/>
      <c r="O123" s="65"/>
      <c r="P123" s="65"/>
      <c r="Q123" s="65"/>
      <c r="R123" s="65"/>
      <c r="S123" s="65"/>
      <c r="T123" s="65"/>
      <c r="U123" s="66"/>
      <c r="V123" s="65"/>
      <c r="W123" s="65"/>
      <c r="X123" s="65"/>
      <c r="Y123" s="66"/>
      <c r="Z123" s="65"/>
      <c r="AA123" s="65"/>
    </row>
    <row r="124" spans="1:27" ht="14.25" customHeight="1">
      <c r="A124" s="65"/>
      <c r="B124" s="80"/>
      <c r="C124" s="65"/>
      <c r="D124" s="65"/>
      <c r="E124" s="65"/>
      <c r="F124" s="65"/>
      <c r="G124" s="65"/>
      <c r="H124" s="65"/>
      <c r="I124" s="65"/>
      <c r="J124" s="65"/>
      <c r="K124" s="65"/>
      <c r="L124" s="65"/>
      <c r="M124" s="65"/>
      <c r="N124" s="65"/>
      <c r="O124" s="65"/>
      <c r="P124" s="65"/>
      <c r="Q124" s="65"/>
      <c r="R124" s="65"/>
      <c r="S124" s="65"/>
      <c r="T124" s="65"/>
      <c r="U124" s="66"/>
      <c r="V124" s="65"/>
      <c r="W124" s="65"/>
      <c r="X124" s="65"/>
      <c r="Y124" s="66"/>
      <c r="Z124" s="65"/>
      <c r="AA124" s="65"/>
    </row>
    <row r="125" spans="1:27" ht="14.25" customHeight="1">
      <c r="A125" s="65"/>
      <c r="B125" s="80"/>
      <c r="C125" s="65"/>
      <c r="D125" s="65"/>
      <c r="E125" s="65"/>
      <c r="F125" s="65"/>
      <c r="G125" s="65"/>
      <c r="H125" s="65"/>
      <c r="I125" s="65"/>
      <c r="J125" s="65"/>
      <c r="K125" s="65"/>
      <c r="L125" s="65"/>
      <c r="M125" s="65"/>
      <c r="N125" s="65"/>
      <c r="O125" s="65"/>
      <c r="P125" s="65"/>
      <c r="Q125" s="65"/>
      <c r="R125" s="65"/>
      <c r="S125" s="65"/>
      <c r="T125" s="65"/>
      <c r="U125" s="66"/>
      <c r="V125" s="65"/>
      <c r="W125" s="65"/>
      <c r="X125" s="65"/>
      <c r="Y125" s="66"/>
      <c r="Z125" s="65"/>
      <c r="AA125" s="65"/>
    </row>
    <row r="126" spans="1:27" ht="14.25" customHeight="1">
      <c r="A126" s="65"/>
      <c r="B126" s="80"/>
      <c r="C126" s="65"/>
      <c r="D126" s="65"/>
      <c r="E126" s="65"/>
      <c r="F126" s="65"/>
      <c r="G126" s="65"/>
      <c r="H126" s="65"/>
      <c r="I126" s="65"/>
      <c r="J126" s="65"/>
      <c r="K126" s="65"/>
      <c r="L126" s="65"/>
      <c r="M126" s="65"/>
      <c r="N126" s="65"/>
      <c r="O126" s="65"/>
      <c r="P126" s="65"/>
      <c r="Q126" s="65"/>
      <c r="R126" s="65"/>
      <c r="S126" s="65"/>
      <c r="T126" s="65"/>
      <c r="U126" s="66"/>
      <c r="V126" s="65"/>
      <c r="W126" s="65"/>
      <c r="X126" s="65"/>
      <c r="Y126" s="66"/>
      <c r="Z126" s="65"/>
      <c r="AA126" s="65"/>
    </row>
    <row r="127" spans="1:27" ht="14.25" customHeight="1">
      <c r="A127" s="65"/>
      <c r="B127" s="80"/>
      <c r="C127" s="65"/>
      <c r="D127" s="65"/>
      <c r="E127" s="65"/>
      <c r="F127" s="65"/>
      <c r="G127" s="65"/>
      <c r="H127" s="65"/>
      <c r="I127" s="65"/>
      <c r="J127" s="65"/>
      <c r="K127" s="65"/>
      <c r="L127" s="65"/>
      <c r="M127" s="65"/>
      <c r="N127" s="65"/>
      <c r="O127" s="65"/>
      <c r="P127" s="65"/>
      <c r="Q127" s="65"/>
      <c r="R127" s="65"/>
      <c r="S127" s="65"/>
      <c r="T127" s="65"/>
      <c r="U127" s="66"/>
      <c r="V127" s="65"/>
      <c r="W127" s="65"/>
      <c r="X127" s="65"/>
      <c r="Y127" s="66"/>
      <c r="Z127" s="65"/>
      <c r="AA127" s="65"/>
    </row>
    <row r="128" spans="1:27" ht="14.25" customHeight="1">
      <c r="A128" s="65"/>
      <c r="B128" s="80"/>
      <c r="C128" s="65"/>
      <c r="D128" s="65"/>
      <c r="E128" s="65"/>
      <c r="F128" s="65"/>
      <c r="G128" s="65"/>
      <c r="H128" s="65"/>
      <c r="I128" s="65"/>
      <c r="J128" s="65"/>
      <c r="K128" s="65"/>
      <c r="L128" s="65"/>
      <c r="M128" s="65"/>
      <c r="N128" s="65"/>
      <c r="O128" s="65"/>
      <c r="P128" s="65"/>
      <c r="Q128" s="65"/>
      <c r="R128" s="65"/>
      <c r="S128" s="65"/>
      <c r="T128" s="65"/>
      <c r="U128" s="66"/>
      <c r="V128" s="65"/>
      <c r="W128" s="65"/>
      <c r="X128" s="65"/>
      <c r="Y128" s="66"/>
      <c r="Z128" s="65"/>
      <c r="AA128" s="65"/>
    </row>
    <row r="129" spans="1:27" ht="14.25" customHeight="1">
      <c r="A129" s="65"/>
      <c r="B129" s="80"/>
      <c r="C129" s="65"/>
      <c r="D129" s="65"/>
      <c r="E129" s="65"/>
      <c r="F129" s="65"/>
      <c r="G129" s="65"/>
      <c r="H129" s="65"/>
      <c r="I129" s="65"/>
      <c r="J129" s="65"/>
      <c r="K129" s="65"/>
      <c r="L129" s="65"/>
      <c r="M129" s="65"/>
      <c r="N129" s="65"/>
      <c r="O129" s="65"/>
      <c r="P129" s="65"/>
      <c r="Q129" s="65"/>
      <c r="R129" s="65"/>
      <c r="S129" s="65"/>
      <c r="T129" s="65"/>
      <c r="U129" s="66"/>
      <c r="V129" s="65"/>
      <c r="W129" s="65"/>
      <c r="X129" s="65"/>
      <c r="Y129" s="66"/>
      <c r="Z129" s="65"/>
      <c r="AA129" s="65"/>
    </row>
    <row r="130" spans="1:27" ht="14.25" customHeight="1">
      <c r="A130" s="65"/>
      <c r="B130" s="80"/>
      <c r="C130" s="65"/>
      <c r="D130" s="65"/>
      <c r="E130" s="65"/>
      <c r="F130" s="65"/>
      <c r="G130" s="65"/>
      <c r="H130" s="65"/>
      <c r="I130" s="65"/>
      <c r="J130" s="65"/>
      <c r="K130" s="65"/>
      <c r="L130" s="65"/>
      <c r="M130" s="65"/>
      <c r="N130" s="65"/>
      <c r="O130" s="65"/>
      <c r="P130" s="65"/>
      <c r="Q130" s="65"/>
      <c r="R130" s="65"/>
      <c r="S130" s="65"/>
      <c r="T130" s="65"/>
      <c r="U130" s="66"/>
      <c r="V130" s="65"/>
      <c r="W130" s="65"/>
      <c r="X130" s="65"/>
      <c r="Y130" s="66"/>
      <c r="Z130" s="65"/>
      <c r="AA130" s="65"/>
    </row>
    <row r="131" spans="1:27" ht="14.25" customHeight="1">
      <c r="A131" s="65"/>
      <c r="B131" s="80"/>
      <c r="C131" s="65"/>
      <c r="D131" s="65"/>
      <c r="E131" s="65"/>
      <c r="F131" s="65"/>
      <c r="G131" s="65"/>
      <c r="H131" s="65"/>
      <c r="I131" s="65"/>
      <c r="J131" s="65"/>
      <c r="K131" s="65"/>
      <c r="L131" s="65"/>
      <c r="M131" s="65"/>
      <c r="N131" s="65"/>
      <c r="O131" s="65"/>
      <c r="P131" s="65"/>
      <c r="Q131" s="65"/>
      <c r="R131" s="65"/>
      <c r="S131" s="65"/>
      <c r="T131" s="65"/>
      <c r="U131" s="66"/>
      <c r="V131" s="65"/>
      <c r="W131" s="65"/>
      <c r="X131" s="65"/>
      <c r="Y131" s="66"/>
      <c r="Z131" s="65"/>
      <c r="AA131" s="65"/>
    </row>
    <row r="132" spans="1:27" ht="14.25" customHeight="1">
      <c r="A132" s="65"/>
      <c r="B132" s="80"/>
      <c r="C132" s="65"/>
      <c r="D132" s="65"/>
      <c r="E132" s="65"/>
      <c r="F132" s="65"/>
      <c r="G132" s="65"/>
      <c r="H132" s="65"/>
      <c r="I132" s="65"/>
      <c r="J132" s="65"/>
      <c r="K132" s="65"/>
      <c r="L132" s="65"/>
      <c r="M132" s="65"/>
      <c r="N132" s="65"/>
      <c r="O132" s="65"/>
      <c r="P132" s="65"/>
      <c r="Q132" s="65"/>
      <c r="R132" s="65"/>
      <c r="S132" s="65"/>
      <c r="T132" s="65"/>
      <c r="U132" s="66"/>
      <c r="V132" s="65"/>
      <c r="W132" s="65"/>
      <c r="X132" s="65"/>
      <c r="Y132" s="66"/>
      <c r="Z132" s="65"/>
      <c r="AA132" s="65"/>
    </row>
    <row r="133" spans="1:27" ht="14.25" customHeight="1">
      <c r="A133" s="65"/>
      <c r="B133" s="80"/>
      <c r="C133" s="65"/>
      <c r="D133" s="65"/>
      <c r="E133" s="65"/>
      <c r="F133" s="65"/>
      <c r="G133" s="65"/>
      <c r="H133" s="65"/>
      <c r="I133" s="65"/>
      <c r="J133" s="65"/>
      <c r="K133" s="65"/>
      <c r="L133" s="65"/>
      <c r="M133" s="65"/>
      <c r="N133" s="65"/>
      <c r="O133" s="65"/>
      <c r="P133" s="65"/>
      <c r="Q133" s="65"/>
      <c r="R133" s="65"/>
      <c r="S133" s="65"/>
      <c r="T133" s="65"/>
      <c r="U133" s="66"/>
      <c r="V133" s="65"/>
      <c r="W133" s="65"/>
      <c r="X133" s="65"/>
      <c r="Y133" s="66"/>
      <c r="Z133" s="65"/>
      <c r="AA133" s="65"/>
    </row>
    <row r="134" spans="1:27" ht="14.25" customHeight="1">
      <c r="A134" s="65"/>
      <c r="B134" s="80"/>
      <c r="C134" s="65"/>
      <c r="D134" s="65"/>
      <c r="E134" s="65"/>
      <c r="F134" s="65"/>
      <c r="G134" s="65"/>
      <c r="H134" s="65"/>
      <c r="I134" s="65"/>
      <c r="J134" s="65"/>
      <c r="K134" s="65"/>
      <c r="L134" s="65"/>
      <c r="M134" s="65"/>
      <c r="N134" s="65"/>
      <c r="O134" s="65"/>
      <c r="P134" s="65"/>
      <c r="Q134" s="65"/>
      <c r="R134" s="65"/>
      <c r="S134" s="65"/>
      <c r="T134" s="65"/>
      <c r="U134" s="66"/>
      <c r="V134" s="65"/>
      <c r="W134" s="65"/>
      <c r="X134" s="65"/>
      <c r="Y134" s="66"/>
      <c r="Z134" s="65"/>
      <c r="AA134" s="65"/>
    </row>
    <row r="135" spans="1:27" ht="14.25" customHeight="1">
      <c r="A135" s="65"/>
      <c r="B135" s="80"/>
      <c r="C135" s="65"/>
      <c r="D135" s="65"/>
      <c r="E135" s="65"/>
      <c r="F135" s="65"/>
      <c r="G135" s="65"/>
      <c r="H135" s="65"/>
      <c r="I135" s="65"/>
      <c r="J135" s="65"/>
      <c r="K135" s="65"/>
      <c r="L135" s="65"/>
      <c r="M135" s="65"/>
      <c r="N135" s="65"/>
      <c r="O135" s="65"/>
      <c r="P135" s="65"/>
      <c r="Q135" s="65"/>
      <c r="R135" s="65"/>
      <c r="S135" s="65"/>
      <c r="T135" s="65"/>
      <c r="U135" s="66"/>
      <c r="V135" s="65"/>
      <c r="W135" s="65"/>
      <c r="X135" s="65"/>
      <c r="Y135" s="66"/>
      <c r="Z135" s="65"/>
      <c r="AA135" s="65"/>
    </row>
    <row r="136" spans="1:27" ht="14.25" customHeight="1">
      <c r="A136" s="65"/>
      <c r="B136" s="80"/>
      <c r="C136" s="65"/>
      <c r="D136" s="65"/>
      <c r="E136" s="65"/>
      <c r="F136" s="65"/>
      <c r="G136" s="65"/>
      <c r="H136" s="65"/>
      <c r="I136" s="65"/>
      <c r="J136" s="65"/>
      <c r="K136" s="65"/>
      <c r="L136" s="65"/>
      <c r="M136" s="65"/>
      <c r="N136" s="65"/>
      <c r="O136" s="65"/>
      <c r="P136" s="65"/>
      <c r="Q136" s="65"/>
      <c r="R136" s="65"/>
      <c r="S136" s="65"/>
      <c r="T136" s="65"/>
      <c r="U136" s="66"/>
      <c r="V136" s="65"/>
      <c r="W136" s="65"/>
      <c r="X136" s="65"/>
      <c r="Y136" s="66"/>
      <c r="Z136" s="65"/>
      <c r="AA136" s="65"/>
    </row>
    <row r="137" spans="1:27" ht="14.25" customHeight="1">
      <c r="A137" s="65"/>
      <c r="B137" s="80"/>
      <c r="C137" s="65"/>
      <c r="D137" s="65"/>
      <c r="E137" s="65"/>
      <c r="F137" s="65"/>
      <c r="G137" s="65"/>
      <c r="H137" s="65"/>
      <c r="I137" s="65"/>
      <c r="J137" s="65"/>
      <c r="K137" s="65"/>
      <c r="L137" s="65"/>
      <c r="M137" s="65"/>
      <c r="N137" s="65"/>
      <c r="O137" s="65"/>
      <c r="P137" s="65"/>
      <c r="Q137" s="65"/>
      <c r="R137" s="65"/>
      <c r="S137" s="65"/>
      <c r="T137" s="65"/>
      <c r="U137" s="66"/>
      <c r="V137" s="65"/>
      <c r="W137" s="65"/>
      <c r="X137" s="65"/>
      <c r="Y137" s="66"/>
      <c r="Z137" s="65"/>
      <c r="AA137" s="65"/>
    </row>
    <row r="138" spans="1:27" ht="14.25" customHeight="1">
      <c r="A138" s="65"/>
      <c r="B138" s="80"/>
      <c r="C138" s="65"/>
      <c r="D138" s="65"/>
      <c r="E138" s="65"/>
      <c r="F138" s="65"/>
      <c r="G138" s="65"/>
      <c r="H138" s="65"/>
      <c r="I138" s="65"/>
      <c r="J138" s="65"/>
      <c r="K138" s="65"/>
      <c r="L138" s="65"/>
      <c r="M138" s="65"/>
      <c r="N138" s="65"/>
      <c r="O138" s="65"/>
      <c r="P138" s="65"/>
      <c r="Q138" s="65"/>
      <c r="R138" s="65"/>
      <c r="S138" s="65"/>
      <c r="T138" s="65"/>
      <c r="U138" s="66"/>
      <c r="V138" s="65"/>
      <c r="W138" s="65"/>
      <c r="X138" s="65"/>
      <c r="Y138" s="66"/>
      <c r="Z138" s="65"/>
      <c r="AA138" s="65"/>
    </row>
    <row r="139" spans="1:27" ht="14.25" customHeight="1">
      <c r="A139" s="65"/>
      <c r="B139" s="80"/>
      <c r="C139" s="65"/>
      <c r="D139" s="65"/>
      <c r="E139" s="65"/>
      <c r="F139" s="65"/>
      <c r="G139" s="65"/>
      <c r="H139" s="65"/>
      <c r="I139" s="65"/>
      <c r="J139" s="65"/>
      <c r="K139" s="65"/>
      <c r="L139" s="65"/>
      <c r="M139" s="65"/>
      <c r="N139" s="65"/>
      <c r="O139" s="65"/>
      <c r="P139" s="65"/>
      <c r="Q139" s="65"/>
      <c r="R139" s="65"/>
      <c r="S139" s="65"/>
      <c r="T139" s="65"/>
      <c r="U139" s="66"/>
      <c r="V139" s="65"/>
      <c r="W139" s="65"/>
      <c r="X139" s="65"/>
      <c r="Y139" s="66"/>
      <c r="Z139" s="65"/>
      <c r="AA139" s="65"/>
    </row>
    <row r="140" spans="1:27" ht="14.25" customHeight="1">
      <c r="A140" s="65"/>
      <c r="B140" s="80"/>
      <c r="C140" s="65"/>
      <c r="D140" s="65"/>
      <c r="E140" s="65"/>
      <c r="F140" s="65"/>
      <c r="G140" s="65"/>
      <c r="H140" s="65"/>
      <c r="I140" s="65"/>
      <c r="J140" s="65"/>
      <c r="K140" s="65"/>
      <c r="L140" s="65"/>
      <c r="M140" s="65"/>
      <c r="N140" s="65"/>
      <c r="O140" s="65"/>
      <c r="P140" s="65"/>
      <c r="Q140" s="65"/>
      <c r="R140" s="65"/>
      <c r="S140" s="65"/>
      <c r="T140" s="65"/>
      <c r="U140" s="66"/>
      <c r="V140" s="65"/>
      <c r="W140" s="65"/>
      <c r="X140" s="65"/>
      <c r="Y140" s="66"/>
      <c r="Z140" s="65"/>
      <c r="AA140" s="65"/>
    </row>
    <row r="141" spans="1:27" ht="14.25" customHeight="1">
      <c r="A141" s="65"/>
      <c r="B141" s="80"/>
      <c r="C141" s="65"/>
      <c r="D141" s="65"/>
      <c r="E141" s="65"/>
      <c r="F141" s="65"/>
      <c r="G141" s="65"/>
      <c r="H141" s="65"/>
      <c r="I141" s="65"/>
      <c r="J141" s="65"/>
      <c r="K141" s="65"/>
      <c r="L141" s="65"/>
      <c r="M141" s="65"/>
      <c r="N141" s="65"/>
      <c r="O141" s="65"/>
      <c r="P141" s="65"/>
      <c r="Q141" s="65"/>
      <c r="R141" s="65"/>
      <c r="S141" s="65"/>
      <c r="T141" s="65"/>
      <c r="U141" s="66"/>
      <c r="V141" s="65"/>
      <c r="W141" s="65"/>
      <c r="X141" s="65"/>
      <c r="Y141" s="66"/>
      <c r="Z141" s="65"/>
      <c r="AA141" s="65"/>
    </row>
    <row r="142" spans="1:27" ht="14.25" customHeight="1">
      <c r="A142" s="65"/>
      <c r="B142" s="80"/>
      <c r="C142" s="65"/>
      <c r="D142" s="65"/>
      <c r="E142" s="65"/>
      <c r="F142" s="65"/>
      <c r="G142" s="65"/>
      <c r="H142" s="65"/>
      <c r="I142" s="65"/>
      <c r="J142" s="65"/>
      <c r="K142" s="65"/>
      <c r="L142" s="65"/>
      <c r="M142" s="65"/>
      <c r="N142" s="65"/>
      <c r="O142" s="65"/>
      <c r="P142" s="65"/>
      <c r="Q142" s="65"/>
      <c r="R142" s="65"/>
      <c r="S142" s="65"/>
      <c r="T142" s="65"/>
      <c r="U142" s="66"/>
      <c r="V142" s="65"/>
      <c r="W142" s="65"/>
      <c r="X142" s="65"/>
      <c r="Y142" s="66"/>
      <c r="Z142" s="65"/>
      <c r="AA142" s="65"/>
    </row>
    <row r="143" spans="1:27" ht="14.25" customHeight="1">
      <c r="A143" s="65"/>
      <c r="B143" s="80"/>
      <c r="C143" s="65"/>
      <c r="D143" s="65"/>
      <c r="E143" s="65"/>
      <c r="F143" s="65"/>
      <c r="G143" s="65"/>
      <c r="H143" s="65"/>
      <c r="I143" s="65"/>
      <c r="J143" s="65"/>
      <c r="K143" s="65"/>
      <c r="L143" s="65"/>
      <c r="M143" s="65"/>
      <c r="N143" s="65"/>
      <c r="O143" s="65"/>
      <c r="P143" s="65"/>
      <c r="Q143" s="65"/>
      <c r="R143" s="65"/>
      <c r="S143" s="65"/>
      <c r="T143" s="65"/>
      <c r="U143" s="66"/>
      <c r="V143" s="65"/>
      <c r="W143" s="65"/>
      <c r="X143" s="65"/>
      <c r="Y143" s="66"/>
      <c r="Z143" s="65"/>
      <c r="AA143" s="65"/>
    </row>
    <row r="144" spans="1:27" ht="14.25" customHeight="1">
      <c r="A144" s="65"/>
      <c r="B144" s="80"/>
      <c r="C144" s="65"/>
      <c r="D144" s="65"/>
      <c r="E144" s="65"/>
      <c r="F144" s="65"/>
      <c r="G144" s="65"/>
      <c r="H144" s="65"/>
      <c r="I144" s="65"/>
      <c r="J144" s="65"/>
      <c r="K144" s="65"/>
      <c r="L144" s="65"/>
      <c r="M144" s="65"/>
      <c r="N144" s="65"/>
      <c r="O144" s="65"/>
      <c r="P144" s="65"/>
      <c r="Q144" s="65"/>
      <c r="R144" s="65"/>
      <c r="S144" s="65"/>
      <c r="T144" s="65"/>
      <c r="U144" s="66"/>
      <c r="V144" s="65"/>
      <c r="W144" s="65"/>
      <c r="X144" s="65"/>
      <c r="Y144" s="66"/>
      <c r="Z144" s="65"/>
      <c r="AA144" s="65"/>
    </row>
    <row r="145" spans="1:27" ht="14.25" customHeight="1">
      <c r="A145" s="65"/>
      <c r="B145" s="80"/>
      <c r="C145" s="65"/>
      <c r="D145" s="65"/>
      <c r="E145" s="65"/>
      <c r="F145" s="65"/>
      <c r="G145" s="65"/>
      <c r="H145" s="65"/>
      <c r="I145" s="65"/>
      <c r="J145" s="65"/>
      <c r="K145" s="65"/>
      <c r="L145" s="65"/>
      <c r="M145" s="65"/>
      <c r="N145" s="65"/>
      <c r="O145" s="65"/>
      <c r="P145" s="65"/>
      <c r="Q145" s="65"/>
      <c r="R145" s="65"/>
      <c r="S145" s="65"/>
      <c r="T145" s="65"/>
      <c r="U145" s="66"/>
      <c r="V145" s="65"/>
      <c r="W145" s="65"/>
      <c r="X145" s="65"/>
      <c r="Y145" s="66"/>
      <c r="Z145" s="65"/>
      <c r="AA145" s="65"/>
    </row>
    <row r="146" spans="1:27" ht="14.25" customHeight="1">
      <c r="A146" s="65"/>
      <c r="B146" s="80"/>
      <c r="C146" s="65"/>
      <c r="D146" s="65"/>
      <c r="E146" s="65"/>
      <c r="F146" s="65"/>
      <c r="G146" s="65"/>
      <c r="H146" s="65"/>
      <c r="I146" s="65"/>
      <c r="J146" s="65"/>
      <c r="K146" s="65"/>
      <c r="L146" s="65"/>
      <c r="M146" s="65"/>
      <c r="N146" s="65"/>
      <c r="O146" s="65"/>
      <c r="P146" s="65"/>
      <c r="Q146" s="65"/>
      <c r="R146" s="65"/>
      <c r="S146" s="65"/>
      <c r="T146" s="65"/>
      <c r="U146" s="66"/>
      <c r="V146" s="65"/>
      <c r="W146" s="65"/>
      <c r="X146" s="65"/>
      <c r="Y146" s="66"/>
      <c r="Z146" s="65"/>
      <c r="AA146" s="65"/>
    </row>
    <row r="147" spans="1:27" ht="14.25" customHeight="1">
      <c r="A147" s="65"/>
      <c r="B147" s="80"/>
      <c r="C147" s="65"/>
      <c r="D147" s="65"/>
      <c r="E147" s="65"/>
      <c r="F147" s="65"/>
      <c r="G147" s="65"/>
      <c r="H147" s="65"/>
      <c r="I147" s="65"/>
      <c r="J147" s="65"/>
      <c r="K147" s="65"/>
      <c r="L147" s="65"/>
      <c r="M147" s="65"/>
      <c r="N147" s="65"/>
      <c r="O147" s="65"/>
      <c r="P147" s="65"/>
      <c r="Q147" s="65"/>
      <c r="R147" s="65"/>
      <c r="S147" s="65"/>
      <c r="T147" s="65"/>
      <c r="U147" s="66"/>
      <c r="V147" s="65"/>
      <c r="W147" s="65"/>
      <c r="X147" s="65"/>
      <c r="Y147" s="66"/>
      <c r="Z147" s="65"/>
      <c r="AA147" s="65"/>
    </row>
    <row r="148" spans="1:27" ht="14.25" customHeight="1">
      <c r="A148" s="65"/>
      <c r="B148" s="80"/>
      <c r="C148" s="65"/>
      <c r="D148" s="65"/>
      <c r="E148" s="65"/>
      <c r="F148" s="65"/>
      <c r="G148" s="65"/>
      <c r="H148" s="65"/>
      <c r="I148" s="65"/>
      <c r="J148" s="65"/>
      <c r="K148" s="65"/>
      <c r="L148" s="65"/>
      <c r="M148" s="65"/>
      <c r="N148" s="65"/>
      <c r="O148" s="65"/>
      <c r="P148" s="65"/>
      <c r="Q148" s="65"/>
      <c r="R148" s="65"/>
      <c r="S148" s="65"/>
      <c r="T148" s="65"/>
      <c r="U148" s="66"/>
      <c r="V148" s="65"/>
      <c r="W148" s="65"/>
      <c r="X148" s="65"/>
      <c r="Y148" s="66"/>
      <c r="Z148" s="65"/>
      <c r="AA148" s="65"/>
    </row>
    <row r="149" spans="1:27" ht="14.25" customHeight="1">
      <c r="A149" s="65"/>
      <c r="B149" s="80"/>
      <c r="C149" s="65"/>
      <c r="D149" s="65"/>
      <c r="E149" s="65"/>
      <c r="F149" s="65"/>
      <c r="G149" s="65"/>
      <c r="H149" s="65"/>
      <c r="I149" s="65"/>
      <c r="J149" s="65"/>
      <c r="K149" s="65"/>
      <c r="L149" s="65"/>
      <c r="M149" s="65"/>
      <c r="N149" s="65"/>
      <c r="O149" s="65"/>
      <c r="P149" s="65"/>
      <c r="Q149" s="65"/>
      <c r="R149" s="65"/>
      <c r="S149" s="65"/>
      <c r="T149" s="65"/>
      <c r="U149" s="66"/>
      <c r="V149" s="65"/>
      <c r="W149" s="65"/>
      <c r="X149" s="65"/>
      <c r="Y149" s="66"/>
      <c r="Z149" s="65"/>
      <c r="AA149" s="65"/>
    </row>
    <row r="150" spans="1:27" ht="14.25" customHeight="1">
      <c r="A150" s="65"/>
      <c r="B150" s="80"/>
      <c r="C150" s="65"/>
      <c r="D150" s="65"/>
      <c r="E150" s="65"/>
      <c r="F150" s="65"/>
      <c r="G150" s="65"/>
      <c r="H150" s="65"/>
      <c r="I150" s="65"/>
      <c r="J150" s="65"/>
      <c r="K150" s="65"/>
      <c r="L150" s="65"/>
      <c r="M150" s="65"/>
      <c r="N150" s="65"/>
      <c r="O150" s="65"/>
      <c r="P150" s="65"/>
      <c r="Q150" s="65"/>
      <c r="R150" s="65"/>
      <c r="S150" s="65"/>
      <c r="T150" s="65"/>
      <c r="U150" s="66"/>
      <c r="V150" s="65"/>
      <c r="W150" s="65"/>
      <c r="X150" s="65"/>
      <c r="Y150" s="66"/>
      <c r="Z150" s="65"/>
      <c r="AA150" s="65"/>
    </row>
    <row r="151" spans="1:27" ht="14.25" customHeight="1">
      <c r="A151" s="65"/>
      <c r="B151" s="80"/>
      <c r="C151" s="65"/>
      <c r="D151" s="65"/>
      <c r="E151" s="65"/>
      <c r="F151" s="65"/>
      <c r="G151" s="65"/>
      <c r="H151" s="65"/>
      <c r="I151" s="65"/>
      <c r="J151" s="65"/>
      <c r="K151" s="65"/>
      <c r="L151" s="65"/>
      <c r="M151" s="65"/>
      <c r="N151" s="65"/>
      <c r="O151" s="65"/>
      <c r="P151" s="65"/>
      <c r="Q151" s="65"/>
      <c r="R151" s="65"/>
      <c r="S151" s="65"/>
      <c r="T151" s="65"/>
      <c r="U151" s="66"/>
      <c r="V151" s="65"/>
      <c r="W151" s="65"/>
      <c r="X151" s="65"/>
      <c r="Y151" s="66"/>
      <c r="Z151" s="65"/>
      <c r="AA151" s="65"/>
    </row>
    <row r="152" spans="1:27" ht="14.25" customHeight="1">
      <c r="A152" s="65"/>
      <c r="B152" s="80"/>
      <c r="C152" s="65"/>
      <c r="D152" s="65"/>
      <c r="E152" s="65"/>
      <c r="F152" s="65"/>
      <c r="G152" s="65"/>
      <c r="H152" s="65"/>
      <c r="I152" s="65"/>
      <c r="J152" s="65"/>
      <c r="K152" s="65"/>
      <c r="L152" s="65"/>
      <c r="M152" s="65"/>
      <c r="N152" s="65"/>
      <c r="O152" s="65"/>
      <c r="P152" s="65"/>
      <c r="Q152" s="65"/>
      <c r="R152" s="65"/>
      <c r="S152" s="65"/>
      <c r="T152" s="65"/>
      <c r="U152" s="66"/>
      <c r="V152" s="65"/>
      <c r="W152" s="65"/>
      <c r="X152" s="65"/>
      <c r="Y152" s="66"/>
      <c r="Z152" s="65"/>
      <c r="AA152" s="65"/>
    </row>
    <row r="153" spans="1:27" ht="14.25" customHeight="1">
      <c r="A153" s="65"/>
      <c r="B153" s="80"/>
      <c r="C153" s="65"/>
      <c r="D153" s="65"/>
      <c r="E153" s="65"/>
      <c r="F153" s="65"/>
      <c r="G153" s="65"/>
      <c r="H153" s="65"/>
      <c r="I153" s="65"/>
      <c r="J153" s="65"/>
      <c r="K153" s="65"/>
      <c r="L153" s="65"/>
      <c r="M153" s="65"/>
      <c r="N153" s="65"/>
      <c r="O153" s="65"/>
      <c r="P153" s="65"/>
      <c r="Q153" s="65"/>
      <c r="R153" s="65"/>
      <c r="S153" s="65"/>
      <c r="T153" s="65"/>
      <c r="U153" s="66"/>
      <c r="V153" s="65"/>
      <c r="W153" s="65"/>
      <c r="X153" s="65"/>
      <c r="Y153" s="66"/>
      <c r="Z153" s="65"/>
      <c r="AA153" s="65"/>
    </row>
    <row r="154" spans="1:27" ht="14.25" customHeight="1">
      <c r="A154" s="65"/>
      <c r="B154" s="80"/>
      <c r="C154" s="65"/>
      <c r="D154" s="65"/>
      <c r="E154" s="65"/>
      <c r="F154" s="65"/>
      <c r="G154" s="65"/>
      <c r="H154" s="65"/>
      <c r="I154" s="65"/>
      <c r="J154" s="65"/>
      <c r="K154" s="65"/>
      <c r="L154" s="65"/>
      <c r="M154" s="65"/>
      <c r="N154" s="65"/>
      <c r="O154" s="65"/>
      <c r="P154" s="65"/>
      <c r="Q154" s="65"/>
      <c r="R154" s="65"/>
      <c r="S154" s="65"/>
      <c r="T154" s="65"/>
      <c r="U154" s="66"/>
      <c r="V154" s="65"/>
      <c r="W154" s="65"/>
      <c r="X154" s="65"/>
      <c r="Y154" s="66"/>
      <c r="Z154" s="65"/>
      <c r="AA154" s="65"/>
    </row>
    <row r="155" spans="1:27" ht="14.25" customHeight="1">
      <c r="A155" s="65"/>
      <c r="B155" s="80"/>
      <c r="C155" s="65"/>
      <c r="D155" s="65"/>
      <c r="E155" s="65"/>
      <c r="F155" s="65"/>
      <c r="G155" s="65"/>
      <c r="H155" s="65"/>
      <c r="I155" s="65"/>
      <c r="J155" s="65"/>
      <c r="K155" s="65"/>
      <c r="L155" s="65"/>
      <c r="M155" s="65"/>
      <c r="N155" s="65"/>
      <c r="O155" s="65"/>
      <c r="P155" s="65"/>
      <c r="Q155" s="65"/>
      <c r="R155" s="65"/>
      <c r="S155" s="65"/>
      <c r="T155" s="65"/>
      <c r="U155" s="66"/>
      <c r="V155" s="65"/>
      <c r="W155" s="65"/>
      <c r="X155" s="65"/>
      <c r="Y155" s="66"/>
      <c r="Z155" s="65"/>
      <c r="AA155" s="65"/>
    </row>
    <row r="156" spans="1:27" ht="14.25" customHeight="1">
      <c r="A156" s="65"/>
      <c r="B156" s="80"/>
      <c r="C156" s="65"/>
      <c r="D156" s="65"/>
      <c r="E156" s="65"/>
      <c r="F156" s="65"/>
      <c r="G156" s="65"/>
      <c r="H156" s="65"/>
      <c r="I156" s="65"/>
      <c r="J156" s="65"/>
      <c r="K156" s="65"/>
      <c r="L156" s="65"/>
      <c r="M156" s="65"/>
      <c r="N156" s="65"/>
      <c r="O156" s="65"/>
      <c r="P156" s="65"/>
      <c r="Q156" s="65"/>
      <c r="R156" s="65"/>
      <c r="S156" s="65"/>
      <c r="T156" s="65"/>
      <c r="U156" s="66"/>
      <c r="V156" s="65"/>
      <c r="W156" s="65"/>
      <c r="X156" s="65"/>
      <c r="Y156" s="66"/>
      <c r="Z156" s="65"/>
      <c r="AA156" s="65"/>
    </row>
    <row r="157" spans="1:27" ht="14.25" customHeight="1">
      <c r="A157" s="65"/>
      <c r="B157" s="80"/>
      <c r="C157" s="65"/>
      <c r="D157" s="65"/>
      <c r="E157" s="65"/>
      <c r="F157" s="65"/>
      <c r="G157" s="65"/>
      <c r="H157" s="65"/>
      <c r="I157" s="65"/>
      <c r="J157" s="65"/>
      <c r="K157" s="65"/>
      <c r="L157" s="65"/>
      <c r="M157" s="65"/>
      <c r="N157" s="65"/>
      <c r="O157" s="65"/>
      <c r="P157" s="65"/>
      <c r="Q157" s="65"/>
      <c r="R157" s="65"/>
      <c r="S157" s="65"/>
      <c r="T157" s="65"/>
      <c r="U157" s="66"/>
      <c r="V157" s="65"/>
      <c r="W157" s="65"/>
      <c r="X157" s="65"/>
      <c r="Y157" s="66"/>
      <c r="Z157" s="65"/>
      <c r="AA157" s="65"/>
    </row>
    <row r="158" spans="1:27" ht="14.25" customHeight="1">
      <c r="A158" s="65"/>
      <c r="B158" s="80"/>
      <c r="C158" s="65"/>
      <c r="D158" s="65"/>
      <c r="E158" s="65"/>
      <c r="F158" s="65"/>
      <c r="G158" s="65"/>
      <c r="H158" s="65"/>
      <c r="I158" s="65"/>
      <c r="J158" s="65"/>
      <c r="K158" s="65"/>
      <c r="L158" s="65"/>
      <c r="M158" s="65"/>
      <c r="N158" s="65"/>
      <c r="O158" s="65"/>
      <c r="P158" s="65"/>
      <c r="Q158" s="65"/>
      <c r="R158" s="65"/>
      <c r="S158" s="65"/>
      <c r="T158" s="65"/>
      <c r="U158" s="66"/>
      <c r="V158" s="65"/>
      <c r="W158" s="65"/>
      <c r="X158" s="65"/>
      <c r="Y158" s="66"/>
      <c r="Z158" s="65"/>
      <c r="AA158" s="65"/>
    </row>
    <row r="159" spans="1:27" ht="14.25" customHeight="1">
      <c r="A159" s="65"/>
      <c r="B159" s="80"/>
      <c r="C159" s="65"/>
      <c r="D159" s="65"/>
      <c r="E159" s="65"/>
      <c r="F159" s="65"/>
      <c r="G159" s="65"/>
      <c r="H159" s="65"/>
      <c r="I159" s="65"/>
      <c r="J159" s="65"/>
      <c r="K159" s="65"/>
      <c r="L159" s="65"/>
      <c r="M159" s="65"/>
      <c r="N159" s="65"/>
      <c r="O159" s="65"/>
      <c r="P159" s="65"/>
      <c r="Q159" s="65"/>
      <c r="R159" s="65"/>
      <c r="S159" s="65"/>
      <c r="T159" s="65"/>
      <c r="U159" s="66"/>
      <c r="V159" s="65"/>
      <c r="W159" s="65"/>
      <c r="X159" s="65"/>
      <c r="Y159" s="66"/>
      <c r="Z159" s="65"/>
      <c r="AA159" s="65"/>
    </row>
    <row r="160" spans="1:27" ht="14.25" customHeight="1">
      <c r="A160" s="65"/>
      <c r="B160" s="80"/>
      <c r="C160" s="65"/>
      <c r="D160" s="65"/>
      <c r="E160" s="65"/>
      <c r="F160" s="65"/>
      <c r="G160" s="65"/>
      <c r="H160" s="65"/>
      <c r="I160" s="65"/>
      <c r="J160" s="65"/>
      <c r="K160" s="65"/>
      <c r="L160" s="65"/>
      <c r="M160" s="65"/>
      <c r="N160" s="65"/>
      <c r="O160" s="65"/>
      <c r="P160" s="65"/>
      <c r="Q160" s="65"/>
      <c r="R160" s="65"/>
      <c r="S160" s="65"/>
      <c r="T160" s="65"/>
      <c r="U160" s="66"/>
      <c r="V160" s="65"/>
      <c r="W160" s="65"/>
      <c r="X160" s="65"/>
      <c r="Y160" s="66"/>
      <c r="Z160" s="65"/>
      <c r="AA160" s="65"/>
    </row>
    <row r="161" spans="1:27" ht="14.25" customHeight="1">
      <c r="A161" s="65"/>
      <c r="B161" s="80"/>
      <c r="C161" s="65"/>
      <c r="D161" s="65"/>
      <c r="E161" s="65"/>
      <c r="F161" s="65"/>
      <c r="G161" s="65"/>
      <c r="H161" s="65"/>
      <c r="I161" s="65"/>
      <c r="J161" s="65"/>
      <c r="K161" s="65"/>
      <c r="L161" s="65"/>
      <c r="M161" s="65"/>
      <c r="N161" s="65"/>
      <c r="O161" s="65"/>
      <c r="P161" s="65"/>
      <c r="Q161" s="65"/>
      <c r="R161" s="65"/>
      <c r="S161" s="65"/>
      <c r="T161" s="65"/>
      <c r="U161" s="66"/>
      <c r="V161" s="65"/>
      <c r="W161" s="65"/>
      <c r="X161" s="65"/>
      <c r="Y161" s="66"/>
      <c r="Z161" s="65"/>
      <c r="AA161" s="65"/>
    </row>
    <row r="162" spans="1:27" ht="14.25" customHeight="1">
      <c r="A162" s="65"/>
      <c r="B162" s="80"/>
      <c r="C162" s="65"/>
      <c r="D162" s="65"/>
      <c r="E162" s="65"/>
      <c r="F162" s="65"/>
      <c r="G162" s="65"/>
      <c r="H162" s="65"/>
      <c r="I162" s="65"/>
      <c r="J162" s="65"/>
      <c r="K162" s="65"/>
      <c r="L162" s="65"/>
      <c r="M162" s="65"/>
      <c r="N162" s="65"/>
      <c r="O162" s="65"/>
      <c r="P162" s="65"/>
      <c r="Q162" s="65"/>
      <c r="R162" s="65"/>
      <c r="S162" s="65"/>
      <c r="T162" s="65"/>
      <c r="U162" s="66"/>
      <c r="V162" s="65"/>
      <c r="W162" s="65"/>
      <c r="X162" s="65"/>
      <c r="Y162" s="66"/>
      <c r="Z162" s="65"/>
      <c r="AA162" s="65"/>
    </row>
    <row r="163" spans="1:27" ht="14.25" customHeight="1">
      <c r="A163" s="65"/>
      <c r="B163" s="80"/>
      <c r="C163" s="65"/>
      <c r="D163" s="65"/>
      <c r="E163" s="65"/>
      <c r="F163" s="65"/>
      <c r="G163" s="65"/>
      <c r="H163" s="65"/>
      <c r="I163" s="65"/>
      <c r="J163" s="65"/>
      <c r="K163" s="65"/>
      <c r="L163" s="65"/>
      <c r="M163" s="65"/>
      <c r="N163" s="65"/>
      <c r="O163" s="65"/>
      <c r="P163" s="65"/>
      <c r="Q163" s="65"/>
      <c r="R163" s="65"/>
      <c r="S163" s="65"/>
      <c r="T163" s="65"/>
      <c r="U163" s="66"/>
      <c r="V163" s="65"/>
      <c r="W163" s="65"/>
      <c r="X163" s="65"/>
      <c r="Y163" s="66"/>
      <c r="Z163" s="65"/>
      <c r="AA163" s="65"/>
    </row>
    <row r="164" spans="1:27" ht="14.25" customHeight="1">
      <c r="A164" s="65"/>
      <c r="B164" s="80"/>
      <c r="C164" s="65"/>
      <c r="D164" s="65"/>
      <c r="E164" s="65"/>
      <c r="F164" s="65"/>
      <c r="G164" s="65"/>
      <c r="H164" s="65"/>
      <c r="I164" s="65"/>
      <c r="J164" s="65"/>
      <c r="K164" s="65"/>
      <c r="L164" s="65"/>
      <c r="M164" s="65"/>
      <c r="N164" s="65"/>
      <c r="O164" s="65"/>
      <c r="P164" s="65"/>
      <c r="Q164" s="65"/>
      <c r="R164" s="65"/>
      <c r="S164" s="65"/>
      <c r="T164" s="65"/>
      <c r="U164" s="66"/>
      <c r="V164" s="65"/>
      <c r="W164" s="65"/>
      <c r="X164" s="65"/>
      <c r="Y164" s="66"/>
      <c r="Z164" s="65"/>
      <c r="AA164" s="65"/>
    </row>
    <row r="165" spans="1:27" ht="14.25" customHeight="1">
      <c r="A165" s="65"/>
      <c r="B165" s="80"/>
      <c r="C165" s="65"/>
      <c r="D165" s="65"/>
      <c r="E165" s="65"/>
      <c r="F165" s="65"/>
      <c r="G165" s="65"/>
      <c r="H165" s="65"/>
      <c r="I165" s="65"/>
      <c r="J165" s="65"/>
      <c r="K165" s="65"/>
      <c r="L165" s="65"/>
      <c r="M165" s="65"/>
      <c r="N165" s="65"/>
      <c r="O165" s="65"/>
      <c r="P165" s="65"/>
      <c r="Q165" s="65"/>
      <c r="R165" s="65"/>
      <c r="S165" s="65"/>
      <c r="T165" s="65"/>
      <c r="U165" s="66"/>
      <c r="V165" s="65"/>
      <c r="W165" s="65"/>
      <c r="X165" s="65"/>
      <c r="Y165" s="66"/>
      <c r="Z165" s="65"/>
      <c r="AA165" s="65"/>
    </row>
    <row r="166" spans="1:27" ht="14.25" customHeight="1">
      <c r="A166" s="65"/>
      <c r="B166" s="80"/>
      <c r="C166" s="65"/>
      <c r="D166" s="65"/>
      <c r="E166" s="65"/>
      <c r="F166" s="65"/>
      <c r="G166" s="65"/>
      <c r="H166" s="65"/>
      <c r="I166" s="65"/>
      <c r="J166" s="65"/>
      <c r="K166" s="65"/>
      <c r="L166" s="65"/>
      <c r="M166" s="65"/>
      <c r="N166" s="65"/>
      <c r="O166" s="65"/>
      <c r="P166" s="65"/>
      <c r="Q166" s="65"/>
      <c r="R166" s="65"/>
      <c r="S166" s="65"/>
      <c r="T166" s="65"/>
      <c r="U166" s="66"/>
      <c r="V166" s="65"/>
      <c r="W166" s="65"/>
      <c r="X166" s="65"/>
      <c r="Y166" s="66"/>
      <c r="Z166" s="65"/>
      <c r="AA166" s="65"/>
    </row>
    <row r="167" spans="1:27" ht="14.25" customHeight="1">
      <c r="A167" s="65"/>
      <c r="B167" s="80"/>
      <c r="C167" s="65"/>
      <c r="D167" s="65"/>
      <c r="E167" s="65"/>
      <c r="F167" s="65"/>
      <c r="G167" s="65"/>
      <c r="H167" s="65"/>
      <c r="I167" s="65"/>
      <c r="J167" s="65"/>
      <c r="K167" s="65"/>
      <c r="L167" s="65"/>
      <c r="M167" s="65"/>
      <c r="N167" s="65"/>
      <c r="O167" s="65"/>
      <c r="P167" s="65"/>
      <c r="Q167" s="65"/>
      <c r="R167" s="65"/>
      <c r="S167" s="65"/>
      <c r="T167" s="65"/>
      <c r="U167" s="66"/>
      <c r="V167" s="65"/>
      <c r="W167" s="65"/>
      <c r="X167" s="65"/>
      <c r="Y167" s="66"/>
      <c r="Z167" s="65"/>
      <c r="AA167" s="65"/>
    </row>
    <row r="168" spans="1:27" ht="14.25" customHeight="1">
      <c r="A168" s="65"/>
      <c r="B168" s="80"/>
      <c r="C168" s="65"/>
      <c r="D168" s="65"/>
      <c r="E168" s="65"/>
      <c r="F168" s="65"/>
      <c r="G168" s="65"/>
      <c r="H168" s="65"/>
      <c r="I168" s="65"/>
      <c r="J168" s="65"/>
      <c r="K168" s="65"/>
      <c r="L168" s="65"/>
      <c r="M168" s="65"/>
      <c r="N168" s="65"/>
      <c r="O168" s="65"/>
      <c r="P168" s="65"/>
      <c r="Q168" s="65"/>
      <c r="R168" s="65"/>
      <c r="S168" s="65"/>
      <c r="T168" s="65"/>
      <c r="U168" s="66"/>
      <c r="V168" s="65"/>
      <c r="W168" s="65"/>
      <c r="X168" s="65"/>
      <c r="Y168" s="66"/>
      <c r="Z168" s="65"/>
      <c r="AA168" s="65"/>
    </row>
    <row r="169" spans="1:27" ht="14.25" customHeight="1">
      <c r="A169" s="65"/>
      <c r="B169" s="80"/>
      <c r="C169" s="65"/>
      <c r="D169" s="65"/>
      <c r="E169" s="65"/>
      <c r="F169" s="65"/>
      <c r="G169" s="65"/>
      <c r="H169" s="65"/>
      <c r="I169" s="65"/>
      <c r="J169" s="65"/>
      <c r="K169" s="65"/>
      <c r="L169" s="65"/>
      <c r="M169" s="65"/>
      <c r="N169" s="65"/>
      <c r="O169" s="65"/>
      <c r="P169" s="65"/>
      <c r="Q169" s="65"/>
      <c r="R169" s="65"/>
      <c r="S169" s="65"/>
      <c r="T169" s="65"/>
      <c r="U169" s="66"/>
      <c r="V169" s="65"/>
      <c r="W169" s="65"/>
      <c r="X169" s="65"/>
      <c r="Y169" s="66"/>
      <c r="Z169" s="65"/>
      <c r="AA169" s="65"/>
    </row>
    <row r="170" spans="1:27" ht="14.25" customHeight="1">
      <c r="A170" s="65"/>
      <c r="B170" s="80"/>
      <c r="C170" s="65"/>
      <c r="D170" s="65"/>
      <c r="E170" s="65"/>
      <c r="F170" s="65"/>
      <c r="G170" s="65"/>
      <c r="H170" s="65"/>
      <c r="I170" s="65"/>
      <c r="J170" s="65"/>
      <c r="K170" s="65"/>
      <c r="L170" s="65"/>
      <c r="M170" s="65"/>
      <c r="N170" s="65"/>
      <c r="O170" s="65"/>
      <c r="P170" s="65"/>
      <c r="Q170" s="65"/>
      <c r="R170" s="65"/>
      <c r="S170" s="65"/>
      <c r="T170" s="65"/>
      <c r="U170" s="66"/>
      <c r="V170" s="65"/>
      <c r="W170" s="65"/>
      <c r="X170" s="65"/>
      <c r="Y170" s="66"/>
      <c r="Z170" s="65"/>
      <c r="AA170" s="65"/>
    </row>
    <row r="171" spans="1:27" ht="14.25" customHeight="1">
      <c r="A171" s="65"/>
      <c r="B171" s="80"/>
      <c r="C171" s="65"/>
      <c r="D171" s="65"/>
      <c r="E171" s="65"/>
      <c r="F171" s="65"/>
      <c r="G171" s="65"/>
      <c r="H171" s="65"/>
      <c r="I171" s="65"/>
      <c r="J171" s="65"/>
      <c r="K171" s="65"/>
      <c r="L171" s="65"/>
      <c r="M171" s="65"/>
      <c r="N171" s="65"/>
      <c r="O171" s="65"/>
      <c r="P171" s="65"/>
      <c r="Q171" s="65"/>
      <c r="R171" s="65"/>
      <c r="S171" s="65"/>
      <c r="T171" s="65"/>
      <c r="U171" s="66"/>
      <c r="V171" s="65"/>
      <c r="W171" s="65"/>
      <c r="X171" s="65"/>
      <c r="Y171" s="66"/>
      <c r="Z171" s="65"/>
      <c r="AA171" s="65"/>
    </row>
    <row r="172" spans="1:27" ht="14.25" customHeight="1">
      <c r="A172" s="65"/>
      <c r="B172" s="80"/>
      <c r="C172" s="65"/>
      <c r="D172" s="65"/>
      <c r="E172" s="65"/>
      <c r="F172" s="65"/>
      <c r="G172" s="65"/>
      <c r="H172" s="65"/>
      <c r="I172" s="65"/>
      <c r="J172" s="65"/>
      <c r="K172" s="65"/>
      <c r="L172" s="65"/>
      <c r="M172" s="65"/>
      <c r="N172" s="65"/>
      <c r="O172" s="65"/>
      <c r="P172" s="65"/>
      <c r="Q172" s="65"/>
      <c r="R172" s="65"/>
      <c r="S172" s="65"/>
      <c r="T172" s="65"/>
      <c r="U172" s="66"/>
      <c r="V172" s="65"/>
      <c r="W172" s="65"/>
      <c r="X172" s="65"/>
      <c r="Y172" s="66"/>
      <c r="Z172" s="65"/>
      <c r="AA172" s="65"/>
    </row>
    <row r="173" spans="1:27" ht="14.25" customHeight="1">
      <c r="A173" s="65"/>
      <c r="B173" s="80"/>
      <c r="C173" s="65"/>
      <c r="D173" s="65"/>
      <c r="E173" s="65"/>
      <c r="F173" s="65"/>
      <c r="G173" s="65"/>
      <c r="H173" s="65"/>
      <c r="I173" s="65"/>
      <c r="J173" s="65"/>
      <c r="K173" s="65"/>
      <c r="L173" s="65"/>
      <c r="M173" s="65"/>
      <c r="N173" s="65"/>
      <c r="O173" s="65"/>
      <c r="P173" s="65"/>
      <c r="Q173" s="65"/>
      <c r="R173" s="65"/>
      <c r="S173" s="65"/>
      <c r="T173" s="65"/>
      <c r="U173" s="66"/>
      <c r="V173" s="65"/>
      <c r="W173" s="65"/>
      <c r="X173" s="65"/>
      <c r="Y173" s="66"/>
      <c r="Z173" s="65"/>
      <c r="AA173" s="65"/>
    </row>
    <row r="174" spans="1:27" ht="14.25" customHeight="1">
      <c r="A174" s="65"/>
      <c r="B174" s="80"/>
      <c r="C174" s="65"/>
      <c r="D174" s="65"/>
      <c r="E174" s="65"/>
      <c r="F174" s="65"/>
      <c r="G174" s="65"/>
      <c r="H174" s="65"/>
      <c r="I174" s="65"/>
      <c r="J174" s="65"/>
      <c r="K174" s="65"/>
      <c r="L174" s="65"/>
      <c r="M174" s="65"/>
      <c r="N174" s="65"/>
      <c r="O174" s="65"/>
      <c r="P174" s="65"/>
      <c r="Q174" s="65"/>
      <c r="R174" s="65"/>
      <c r="S174" s="65"/>
      <c r="T174" s="65"/>
      <c r="U174" s="66"/>
      <c r="V174" s="65"/>
      <c r="W174" s="65"/>
      <c r="X174" s="65"/>
      <c r="Y174" s="66"/>
      <c r="Z174" s="65"/>
      <c r="AA174" s="65"/>
    </row>
    <row r="175" spans="1:27" ht="14.25" customHeight="1">
      <c r="A175" s="65"/>
      <c r="B175" s="80"/>
      <c r="C175" s="65"/>
      <c r="D175" s="65"/>
      <c r="E175" s="65"/>
      <c r="F175" s="65"/>
      <c r="G175" s="65"/>
      <c r="H175" s="65"/>
      <c r="I175" s="65"/>
      <c r="J175" s="65"/>
      <c r="K175" s="65"/>
      <c r="L175" s="65"/>
      <c r="M175" s="65"/>
      <c r="N175" s="65"/>
      <c r="O175" s="65"/>
      <c r="P175" s="65"/>
      <c r="Q175" s="65"/>
      <c r="R175" s="65"/>
      <c r="S175" s="65"/>
      <c r="T175" s="65"/>
      <c r="U175" s="66"/>
      <c r="V175" s="65"/>
      <c r="W175" s="65"/>
      <c r="X175" s="65"/>
      <c r="Y175" s="66"/>
      <c r="Z175" s="65"/>
      <c r="AA175" s="65"/>
    </row>
    <row r="176" spans="1:27" ht="14.25" customHeight="1">
      <c r="A176" s="65"/>
      <c r="B176" s="80"/>
      <c r="C176" s="65"/>
      <c r="D176" s="65"/>
      <c r="E176" s="65"/>
      <c r="F176" s="65"/>
      <c r="G176" s="65"/>
      <c r="H176" s="65"/>
      <c r="I176" s="65"/>
      <c r="J176" s="65"/>
      <c r="K176" s="65"/>
      <c r="L176" s="65"/>
      <c r="M176" s="65"/>
      <c r="N176" s="65"/>
      <c r="O176" s="65"/>
      <c r="P176" s="65"/>
      <c r="Q176" s="65"/>
      <c r="R176" s="65"/>
      <c r="S176" s="65"/>
      <c r="T176" s="65"/>
      <c r="U176" s="66"/>
      <c r="V176" s="65"/>
      <c r="W176" s="65"/>
      <c r="X176" s="65"/>
      <c r="Y176" s="66"/>
      <c r="Z176" s="65"/>
      <c r="AA176" s="65"/>
    </row>
    <row r="177" spans="1:27" ht="14.25" customHeight="1">
      <c r="A177" s="65"/>
      <c r="B177" s="80"/>
      <c r="C177" s="65"/>
      <c r="D177" s="65"/>
      <c r="E177" s="65"/>
      <c r="F177" s="65"/>
      <c r="G177" s="65"/>
      <c r="H177" s="65"/>
      <c r="I177" s="65"/>
      <c r="J177" s="65"/>
      <c r="K177" s="65"/>
      <c r="L177" s="65"/>
      <c r="M177" s="65"/>
      <c r="N177" s="65"/>
      <c r="O177" s="65"/>
      <c r="P177" s="65"/>
      <c r="Q177" s="65"/>
      <c r="R177" s="65"/>
      <c r="S177" s="65"/>
      <c r="T177" s="65"/>
      <c r="U177" s="66"/>
      <c r="V177" s="65"/>
      <c r="W177" s="65"/>
      <c r="X177" s="65"/>
      <c r="Y177" s="66"/>
      <c r="Z177" s="65"/>
      <c r="AA177" s="65"/>
    </row>
    <row r="178" spans="1:27" ht="14.25" customHeight="1">
      <c r="A178" s="65"/>
      <c r="B178" s="80"/>
      <c r="C178" s="65"/>
      <c r="D178" s="65"/>
      <c r="E178" s="65"/>
      <c r="F178" s="65"/>
      <c r="G178" s="65"/>
      <c r="H178" s="65"/>
      <c r="I178" s="65"/>
      <c r="J178" s="65"/>
      <c r="K178" s="65"/>
      <c r="L178" s="65"/>
      <c r="M178" s="65"/>
      <c r="N178" s="65"/>
      <c r="O178" s="65"/>
      <c r="P178" s="65"/>
      <c r="Q178" s="65"/>
      <c r="R178" s="65"/>
      <c r="S178" s="65"/>
      <c r="T178" s="65"/>
      <c r="U178" s="66"/>
      <c r="V178" s="65"/>
      <c r="W178" s="65"/>
      <c r="X178" s="65"/>
      <c r="Y178" s="66"/>
      <c r="Z178" s="65"/>
      <c r="AA178" s="65"/>
    </row>
    <row r="179" spans="1:27" ht="14.25" customHeight="1">
      <c r="A179" s="65"/>
      <c r="B179" s="80"/>
      <c r="C179" s="65"/>
      <c r="D179" s="65"/>
      <c r="E179" s="65"/>
      <c r="F179" s="65"/>
      <c r="G179" s="65"/>
      <c r="H179" s="65"/>
      <c r="I179" s="65"/>
      <c r="J179" s="65"/>
      <c r="K179" s="65"/>
      <c r="L179" s="65"/>
      <c r="M179" s="65"/>
      <c r="N179" s="65"/>
      <c r="O179" s="65"/>
      <c r="P179" s="65"/>
      <c r="Q179" s="65"/>
      <c r="R179" s="65"/>
      <c r="S179" s="65"/>
      <c r="T179" s="65"/>
      <c r="U179" s="66"/>
      <c r="V179" s="65"/>
      <c r="W179" s="65"/>
      <c r="X179" s="65"/>
      <c r="Y179" s="66"/>
      <c r="Z179" s="65"/>
      <c r="AA179" s="65"/>
    </row>
    <row r="180" spans="1:27" ht="14.25" customHeight="1">
      <c r="A180" s="65"/>
      <c r="B180" s="80"/>
      <c r="C180" s="65"/>
      <c r="D180" s="65"/>
      <c r="E180" s="65"/>
      <c r="F180" s="65"/>
      <c r="G180" s="65"/>
      <c r="H180" s="65"/>
      <c r="I180" s="65"/>
      <c r="J180" s="65"/>
      <c r="K180" s="65"/>
      <c r="L180" s="65"/>
      <c r="M180" s="65"/>
      <c r="N180" s="65"/>
      <c r="O180" s="65"/>
      <c r="P180" s="65"/>
      <c r="Q180" s="65"/>
      <c r="R180" s="65"/>
      <c r="S180" s="65"/>
      <c r="T180" s="65"/>
      <c r="U180" s="66"/>
      <c r="V180" s="65"/>
      <c r="W180" s="65"/>
      <c r="X180" s="65"/>
      <c r="Y180" s="66"/>
      <c r="Z180" s="65"/>
      <c r="AA180" s="65"/>
    </row>
    <row r="181" spans="1:27" ht="14.25" customHeight="1">
      <c r="A181" s="65"/>
      <c r="B181" s="80"/>
      <c r="C181" s="65"/>
      <c r="D181" s="65"/>
      <c r="E181" s="65"/>
      <c r="F181" s="65"/>
      <c r="G181" s="65"/>
      <c r="H181" s="65"/>
      <c r="I181" s="65"/>
      <c r="J181" s="65"/>
      <c r="K181" s="65"/>
      <c r="L181" s="65"/>
      <c r="M181" s="65"/>
      <c r="N181" s="65"/>
      <c r="O181" s="65"/>
      <c r="P181" s="65"/>
      <c r="Q181" s="65"/>
      <c r="R181" s="65"/>
      <c r="S181" s="65"/>
      <c r="T181" s="65"/>
      <c r="U181" s="66"/>
      <c r="V181" s="65"/>
      <c r="W181" s="65"/>
      <c r="X181" s="65"/>
      <c r="Y181" s="66"/>
      <c r="Z181" s="65"/>
      <c r="AA181" s="65"/>
    </row>
    <row r="182" spans="1:27" ht="14.25" customHeight="1">
      <c r="A182" s="65"/>
      <c r="B182" s="80"/>
      <c r="C182" s="65"/>
      <c r="D182" s="65"/>
      <c r="E182" s="65"/>
      <c r="F182" s="65"/>
      <c r="G182" s="65"/>
      <c r="H182" s="65"/>
      <c r="I182" s="65"/>
      <c r="J182" s="65"/>
      <c r="K182" s="65"/>
      <c r="L182" s="65"/>
      <c r="M182" s="65"/>
      <c r="N182" s="65"/>
      <c r="O182" s="65"/>
      <c r="P182" s="65"/>
      <c r="Q182" s="65"/>
      <c r="R182" s="65"/>
      <c r="S182" s="65"/>
      <c r="T182" s="65"/>
      <c r="U182" s="66"/>
      <c r="V182" s="65"/>
      <c r="W182" s="65"/>
      <c r="X182" s="65"/>
      <c r="Y182" s="66"/>
      <c r="Z182" s="65"/>
      <c r="AA182" s="65"/>
    </row>
    <row r="183" spans="1:27" ht="14.25" customHeight="1">
      <c r="A183" s="65"/>
      <c r="B183" s="80"/>
      <c r="C183" s="65"/>
      <c r="D183" s="65"/>
      <c r="E183" s="65"/>
      <c r="F183" s="65"/>
      <c r="G183" s="65"/>
      <c r="H183" s="65"/>
      <c r="I183" s="65"/>
      <c r="J183" s="65"/>
      <c r="K183" s="65"/>
      <c r="L183" s="65"/>
      <c r="M183" s="65"/>
      <c r="N183" s="65"/>
      <c r="O183" s="65"/>
      <c r="P183" s="65"/>
      <c r="Q183" s="65"/>
      <c r="R183" s="65"/>
      <c r="S183" s="65"/>
      <c r="T183" s="65"/>
      <c r="U183" s="66"/>
      <c r="V183" s="65"/>
      <c r="W183" s="65"/>
      <c r="X183" s="65"/>
      <c r="Y183" s="66"/>
      <c r="Z183" s="65"/>
      <c r="AA183" s="65"/>
    </row>
    <row r="184" spans="1:27" ht="14.25" customHeight="1">
      <c r="A184" s="65"/>
      <c r="B184" s="80"/>
      <c r="C184" s="65"/>
      <c r="D184" s="65"/>
      <c r="E184" s="65"/>
      <c r="F184" s="65"/>
      <c r="G184" s="65"/>
      <c r="H184" s="65"/>
      <c r="I184" s="65"/>
      <c r="J184" s="65"/>
      <c r="K184" s="65"/>
      <c r="L184" s="65"/>
      <c r="M184" s="65"/>
      <c r="N184" s="65"/>
      <c r="O184" s="65"/>
      <c r="P184" s="65"/>
      <c r="Q184" s="65"/>
      <c r="R184" s="65"/>
      <c r="S184" s="65"/>
      <c r="T184" s="65"/>
      <c r="U184" s="66"/>
      <c r="V184" s="65"/>
      <c r="W184" s="65"/>
      <c r="X184" s="65"/>
      <c r="Y184" s="66"/>
      <c r="Z184" s="65"/>
      <c r="AA184" s="65"/>
    </row>
    <row r="185" spans="1:27" ht="14.25" customHeight="1">
      <c r="A185" s="65"/>
      <c r="B185" s="80"/>
      <c r="C185" s="65"/>
      <c r="D185" s="65"/>
      <c r="E185" s="65"/>
      <c r="F185" s="65"/>
      <c r="G185" s="65"/>
      <c r="H185" s="65"/>
      <c r="I185" s="65"/>
      <c r="J185" s="65"/>
      <c r="K185" s="65"/>
      <c r="L185" s="65"/>
      <c r="M185" s="65"/>
      <c r="N185" s="65"/>
      <c r="O185" s="65"/>
      <c r="P185" s="65"/>
      <c r="Q185" s="65"/>
      <c r="R185" s="65"/>
      <c r="S185" s="65"/>
      <c r="T185" s="65"/>
      <c r="U185" s="66"/>
      <c r="V185" s="65"/>
      <c r="W185" s="65"/>
      <c r="X185" s="65"/>
      <c r="Y185" s="66"/>
      <c r="Z185" s="65"/>
      <c r="AA185" s="65"/>
    </row>
    <row r="186" spans="1:27" ht="14.25" customHeight="1">
      <c r="A186" s="65"/>
      <c r="B186" s="80"/>
      <c r="C186" s="65"/>
      <c r="D186" s="65"/>
      <c r="E186" s="65"/>
      <c r="F186" s="65"/>
      <c r="G186" s="65"/>
      <c r="H186" s="65"/>
      <c r="I186" s="65"/>
      <c r="J186" s="65"/>
      <c r="K186" s="65"/>
      <c r="L186" s="65"/>
      <c r="M186" s="65"/>
      <c r="N186" s="65"/>
      <c r="O186" s="65"/>
      <c r="P186" s="65"/>
      <c r="Q186" s="65"/>
      <c r="R186" s="65"/>
      <c r="S186" s="65"/>
      <c r="T186" s="65"/>
      <c r="U186" s="66"/>
      <c r="V186" s="65"/>
      <c r="W186" s="65"/>
      <c r="X186" s="65"/>
      <c r="Y186" s="66"/>
      <c r="Z186" s="65"/>
      <c r="AA186" s="65"/>
    </row>
    <row r="187" spans="1:27" ht="14.25" customHeight="1">
      <c r="A187" s="65"/>
      <c r="B187" s="80"/>
      <c r="C187" s="65"/>
      <c r="D187" s="65"/>
      <c r="E187" s="65"/>
      <c r="F187" s="65"/>
      <c r="G187" s="65"/>
      <c r="H187" s="65"/>
      <c r="I187" s="65"/>
      <c r="J187" s="65"/>
      <c r="K187" s="65"/>
      <c r="L187" s="65"/>
      <c r="M187" s="65"/>
      <c r="N187" s="65"/>
      <c r="O187" s="65"/>
      <c r="P187" s="65"/>
      <c r="Q187" s="65"/>
      <c r="R187" s="65"/>
      <c r="S187" s="65"/>
      <c r="T187" s="65"/>
      <c r="U187" s="66"/>
      <c r="V187" s="65"/>
      <c r="W187" s="65"/>
      <c r="X187" s="65"/>
      <c r="Y187" s="66"/>
      <c r="Z187" s="65"/>
      <c r="AA187" s="65"/>
    </row>
    <row r="188" spans="1:27" ht="14.25" customHeight="1">
      <c r="A188" s="65"/>
      <c r="B188" s="80"/>
      <c r="C188" s="65"/>
      <c r="D188" s="65"/>
      <c r="E188" s="65"/>
      <c r="F188" s="65"/>
      <c r="G188" s="65"/>
      <c r="H188" s="65"/>
      <c r="I188" s="65"/>
      <c r="J188" s="65"/>
      <c r="K188" s="65"/>
      <c r="L188" s="65"/>
      <c r="M188" s="65"/>
      <c r="N188" s="65"/>
      <c r="O188" s="65"/>
      <c r="P188" s="65"/>
      <c r="Q188" s="65"/>
      <c r="R188" s="65"/>
      <c r="S188" s="65"/>
      <c r="T188" s="65"/>
      <c r="U188" s="66"/>
      <c r="V188" s="65"/>
      <c r="W188" s="65"/>
      <c r="X188" s="65"/>
      <c r="Y188" s="66"/>
      <c r="Z188" s="65"/>
      <c r="AA188" s="65"/>
    </row>
    <row r="189" spans="1:27" ht="14.25" customHeight="1">
      <c r="A189" s="65"/>
      <c r="B189" s="80"/>
      <c r="C189" s="65"/>
      <c r="D189" s="65"/>
      <c r="E189" s="65"/>
      <c r="F189" s="65"/>
      <c r="G189" s="65"/>
      <c r="H189" s="65"/>
      <c r="I189" s="65"/>
      <c r="J189" s="65"/>
      <c r="K189" s="65"/>
      <c r="L189" s="65"/>
      <c r="M189" s="65"/>
      <c r="N189" s="65"/>
      <c r="O189" s="65"/>
      <c r="P189" s="65"/>
      <c r="Q189" s="65"/>
      <c r="R189" s="65"/>
      <c r="S189" s="65"/>
      <c r="T189" s="65"/>
      <c r="U189" s="66"/>
      <c r="V189" s="65"/>
      <c r="W189" s="65"/>
      <c r="X189" s="65"/>
      <c r="Y189" s="66"/>
      <c r="Z189" s="65"/>
      <c r="AA189" s="65"/>
    </row>
    <row r="190" spans="1:27" ht="14.25" customHeight="1">
      <c r="A190" s="65"/>
      <c r="B190" s="80"/>
      <c r="C190" s="65"/>
      <c r="D190" s="65"/>
      <c r="E190" s="65"/>
      <c r="F190" s="65"/>
      <c r="G190" s="65"/>
      <c r="H190" s="65"/>
      <c r="I190" s="65"/>
      <c r="J190" s="65"/>
      <c r="K190" s="65"/>
      <c r="L190" s="65"/>
      <c r="M190" s="65"/>
      <c r="N190" s="65"/>
      <c r="O190" s="65"/>
      <c r="P190" s="65"/>
      <c r="Q190" s="65"/>
      <c r="R190" s="65"/>
      <c r="S190" s="65"/>
      <c r="T190" s="65"/>
      <c r="U190" s="66"/>
      <c r="V190" s="65"/>
      <c r="W190" s="65"/>
      <c r="X190" s="65"/>
      <c r="Y190" s="66"/>
      <c r="Z190" s="65"/>
      <c r="AA190" s="65"/>
    </row>
    <row r="191" spans="1:27" ht="14.25" customHeight="1">
      <c r="A191" s="65"/>
      <c r="B191" s="80"/>
      <c r="C191" s="65"/>
      <c r="D191" s="65"/>
      <c r="E191" s="65"/>
      <c r="F191" s="65"/>
      <c r="G191" s="65"/>
      <c r="H191" s="65"/>
      <c r="I191" s="65"/>
      <c r="J191" s="65"/>
      <c r="K191" s="65"/>
      <c r="L191" s="65"/>
      <c r="M191" s="65"/>
      <c r="N191" s="65"/>
      <c r="O191" s="65"/>
      <c r="P191" s="65"/>
      <c r="Q191" s="65"/>
      <c r="R191" s="65"/>
      <c r="S191" s="65"/>
      <c r="T191" s="65"/>
      <c r="U191" s="66"/>
      <c r="V191" s="65"/>
      <c r="W191" s="65"/>
      <c r="X191" s="65"/>
      <c r="Y191" s="66"/>
      <c r="Z191" s="65"/>
      <c r="AA191" s="65"/>
    </row>
    <row r="192" spans="1:27" ht="14.25" customHeight="1">
      <c r="A192" s="65"/>
      <c r="B192" s="80"/>
      <c r="C192" s="65"/>
      <c r="D192" s="65"/>
      <c r="E192" s="65"/>
      <c r="F192" s="65"/>
      <c r="G192" s="65"/>
      <c r="H192" s="65"/>
      <c r="I192" s="65"/>
      <c r="J192" s="65"/>
      <c r="K192" s="65"/>
      <c r="L192" s="65"/>
      <c r="M192" s="65"/>
      <c r="N192" s="65"/>
      <c r="O192" s="65"/>
      <c r="P192" s="65"/>
      <c r="Q192" s="65"/>
      <c r="R192" s="65"/>
      <c r="S192" s="65"/>
      <c r="T192" s="65"/>
      <c r="U192" s="66"/>
      <c r="V192" s="65"/>
      <c r="W192" s="65"/>
      <c r="X192" s="65"/>
      <c r="Y192" s="66"/>
      <c r="Z192" s="65"/>
      <c r="AA192" s="65"/>
    </row>
    <row r="193" spans="1:27" ht="14.25" customHeight="1">
      <c r="A193" s="65"/>
      <c r="B193" s="80"/>
      <c r="C193" s="65"/>
      <c r="D193" s="65"/>
      <c r="E193" s="65"/>
      <c r="F193" s="65"/>
      <c r="G193" s="65"/>
      <c r="H193" s="65"/>
      <c r="I193" s="65"/>
      <c r="J193" s="65"/>
      <c r="K193" s="65"/>
      <c r="L193" s="65"/>
      <c r="M193" s="65"/>
      <c r="N193" s="65"/>
      <c r="O193" s="65"/>
      <c r="P193" s="65"/>
      <c r="Q193" s="65"/>
      <c r="R193" s="65"/>
      <c r="S193" s="65"/>
      <c r="T193" s="65"/>
      <c r="U193" s="66"/>
      <c r="V193" s="65"/>
      <c r="W193" s="65"/>
      <c r="X193" s="65"/>
      <c r="Y193" s="66"/>
      <c r="Z193" s="65"/>
      <c r="AA193" s="65"/>
    </row>
    <row r="194" spans="1:27" ht="14.25" customHeight="1">
      <c r="A194" s="65"/>
      <c r="B194" s="80"/>
      <c r="C194" s="65"/>
      <c r="D194" s="65"/>
      <c r="E194" s="65"/>
      <c r="F194" s="65"/>
      <c r="G194" s="65"/>
      <c r="H194" s="65"/>
      <c r="I194" s="65"/>
      <c r="J194" s="65"/>
      <c r="K194" s="65"/>
      <c r="L194" s="65"/>
      <c r="M194" s="65"/>
      <c r="N194" s="65"/>
      <c r="O194" s="65"/>
      <c r="P194" s="65"/>
      <c r="Q194" s="65"/>
      <c r="R194" s="65"/>
      <c r="S194" s="65"/>
      <c r="T194" s="65"/>
      <c r="U194" s="66"/>
      <c r="V194" s="65"/>
      <c r="W194" s="65"/>
      <c r="X194" s="65"/>
      <c r="Y194" s="66"/>
      <c r="Z194" s="65"/>
      <c r="AA194" s="65"/>
    </row>
    <row r="195" spans="1:27" ht="14.25" customHeight="1">
      <c r="A195" s="65"/>
      <c r="B195" s="80"/>
      <c r="C195" s="65"/>
      <c r="D195" s="65"/>
      <c r="E195" s="65"/>
      <c r="F195" s="65"/>
      <c r="G195" s="65"/>
      <c r="H195" s="65"/>
      <c r="I195" s="65"/>
      <c r="J195" s="65"/>
      <c r="K195" s="65"/>
      <c r="L195" s="65"/>
      <c r="M195" s="65"/>
      <c r="N195" s="65"/>
      <c r="O195" s="65"/>
      <c r="P195" s="65"/>
      <c r="Q195" s="65"/>
      <c r="R195" s="65"/>
      <c r="S195" s="65"/>
      <c r="T195" s="65"/>
      <c r="U195" s="66"/>
      <c r="V195" s="65"/>
      <c r="W195" s="65"/>
      <c r="X195" s="65"/>
      <c r="Y195" s="66"/>
      <c r="Z195" s="65"/>
      <c r="AA195" s="65"/>
    </row>
    <row r="196" spans="1:27" ht="14.25" customHeight="1">
      <c r="A196" s="65"/>
      <c r="B196" s="80"/>
      <c r="C196" s="65"/>
      <c r="D196" s="65"/>
      <c r="E196" s="65"/>
      <c r="F196" s="65"/>
      <c r="G196" s="65"/>
      <c r="H196" s="65"/>
      <c r="I196" s="65"/>
      <c r="J196" s="65"/>
      <c r="K196" s="65"/>
      <c r="L196" s="65"/>
      <c r="M196" s="65"/>
      <c r="N196" s="65"/>
      <c r="O196" s="65"/>
      <c r="P196" s="65"/>
      <c r="Q196" s="65"/>
      <c r="R196" s="65"/>
      <c r="S196" s="65"/>
      <c r="T196" s="65"/>
      <c r="U196" s="66"/>
      <c r="V196" s="65"/>
      <c r="W196" s="65"/>
      <c r="X196" s="65"/>
      <c r="Y196" s="66"/>
      <c r="Z196" s="65"/>
      <c r="AA196" s="65"/>
    </row>
    <row r="197" spans="1:27" ht="14.25" customHeight="1">
      <c r="A197" s="65"/>
      <c r="B197" s="80"/>
      <c r="C197" s="65"/>
      <c r="D197" s="65"/>
      <c r="E197" s="65"/>
      <c r="F197" s="65"/>
      <c r="G197" s="65"/>
      <c r="H197" s="65"/>
      <c r="I197" s="65"/>
      <c r="J197" s="65"/>
      <c r="K197" s="65"/>
      <c r="L197" s="65"/>
      <c r="M197" s="65"/>
      <c r="N197" s="65"/>
      <c r="O197" s="65"/>
      <c r="P197" s="65"/>
      <c r="Q197" s="65"/>
      <c r="R197" s="65"/>
      <c r="S197" s="65"/>
      <c r="T197" s="65"/>
      <c r="U197" s="66"/>
      <c r="V197" s="65"/>
      <c r="W197" s="65"/>
      <c r="X197" s="65"/>
      <c r="Y197" s="66"/>
      <c r="Z197" s="65"/>
      <c r="AA197" s="65"/>
    </row>
    <row r="198" spans="1:27" ht="14.25" customHeight="1">
      <c r="A198" s="65"/>
      <c r="B198" s="80"/>
      <c r="C198" s="65"/>
      <c r="D198" s="65"/>
      <c r="E198" s="65"/>
      <c r="F198" s="65"/>
      <c r="G198" s="65"/>
      <c r="H198" s="65"/>
      <c r="I198" s="65"/>
      <c r="J198" s="65"/>
      <c r="K198" s="65"/>
      <c r="L198" s="65"/>
      <c r="M198" s="65"/>
      <c r="N198" s="65"/>
      <c r="O198" s="65"/>
      <c r="P198" s="65"/>
      <c r="Q198" s="65"/>
      <c r="R198" s="65"/>
      <c r="S198" s="65"/>
      <c r="T198" s="65"/>
      <c r="U198" s="66"/>
      <c r="V198" s="65"/>
      <c r="W198" s="65"/>
      <c r="X198" s="65"/>
      <c r="Y198" s="66"/>
      <c r="Z198" s="65"/>
      <c r="AA198" s="65"/>
    </row>
    <row r="199" spans="1:27" ht="14.25" customHeight="1">
      <c r="A199" s="65"/>
      <c r="B199" s="80"/>
      <c r="C199" s="65"/>
      <c r="D199" s="65"/>
      <c r="E199" s="65"/>
      <c r="F199" s="65"/>
      <c r="G199" s="65"/>
      <c r="H199" s="65"/>
      <c r="I199" s="65"/>
      <c r="J199" s="65"/>
      <c r="K199" s="65"/>
      <c r="L199" s="65"/>
      <c r="M199" s="65"/>
      <c r="N199" s="65"/>
      <c r="O199" s="65"/>
      <c r="P199" s="65"/>
      <c r="Q199" s="65"/>
      <c r="R199" s="65"/>
      <c r="S199" s="65"/>
      <c r="T199" s="65"/>
      <c r="U199" s="66"/>
      <c r="V199" s="65"/>
      <c r="W199" s="65"/>
      <c r="X199" s="65"/>
      <c r="Y199" s="66"/>
      <c r="Z199" s="65"/>
      <c r="AA199" s="65"/>
    </row>
    <row r="200" spans="1:27" ht="14.25" customHeight="1">
      <c r="A200" s="65"/>
      <c r="B200" s="80"/>
      <c r="C200" s="65"/>
      <c r="D200" s="65"/>
      <c r="E200" s="65"/>
      <c r="F200" s="65"/>
      <c r="G200" s="65"/>
      <c r="H200" s="65"/>
      <c r="I200" s="65"/>
      <c r="J200" s="65"/>
      <c r="K200" s="65"/>
      <c r="L200" s="65"/>
      <c r="M200" s="65"/>
      <c r="N200" s="65"/>
      <c r="O200" s="65"/>
      <c r="P200" s="65"/>
      <c r="Q200" s="65"/>
      <c r="R200" s="65"/>
      <c r="S200" s="65"/>
      <c r="T200" s="65"/>
      <c r="U200" s="66"/>
      <c r="V200" s="65"/>
      <c r="W200" s="65"/>
      <c r="X200" s="65"/>
      <c r="Y200" s="66"/>
      <c r="Z200" s="65"/>
      <c r="AA200" s="65"/>
    </row>
    <row r="201" spans="1:27" ht="14.25" customHeight="1">
      <c r="A201" s="65"/>
      <c r="B201" s="80"/>
      <c r="C201" s="65"/>
      <c r="D201" s="65"/>
      <c r="E201" s="65"/>
      <c r="F201" s="65"/>
      <c r="G201" s="65"/>
      <c r="H201" s="65"/>
      <c r="I201" s="65"/>
      <c r="J201" s="65"/>
      <c r="K201" s="65"/>
      <c r="L201" s="65"/>
      <c r="M201" s="65"/>
      <c r="N201" s="65"/>
      <c r="O201" s="65"/>
      <c r="P201" s="65"/>
      <c r="Q201" s="65"/>
      <c r="R201" s="65"/>
      <c r="S201" s="65"/>
      <c r="T201" s="65"/>
      <c r="U201" s="66"/>
      <c r="V201" s="65"/>
      <c r="W201" s="65"/>
      <c r="X201" s="65"/>
      <c r="Y201" s="66"/>
      <c r="Z201" s="65"/>
      <c r="AA201" s="65"/>
    </row>
    <row r="202" spans="1:27" ht="14.25" customHeight="1">
      <c r="A202" s="65"/>
      <c r="B202" s="80"/>
      <c r="C202" s="65"/>
      <c r="D202" s="65"/>
      <c r="E202" s="65"/>
      <c r="F202" s="65"/>
      <c r="G202" s="65"/>
      <c r="H202" s="65"/>
      <c r="I202" s="65"/>
      <c r="J202" s="65"/>
      <c r="K202" s="65"/>
      <c r="L202" s="65"/>
      <c r="M202" s="65"/>
      <c r="N202" s="65"/>
      <c r="O202" s="65"/>
      <c r="P202" s="65"/>
      <c r="Q202" s="65"/>
      <c r="R202" s="65"/>
      <c r="S202" s="65"/>
      <c r="T202" s="65"/>
      <c r="U202" s="66"/>
      <c r="V202" s="65"/>
      <c r="W202" s="65"/>
      <c r="X202" s="65"/>
      <c r="Y202" s="66"/>
      <c r="Z202" s="65"/>
      <c r="AA202" s="65"/>
    </row>
    <row r="203" spans="1:27" ht="14.25" customHeight="1">
      <c r="A203" s="65"/>
      <c r="B203" s="80"/>
      <c r="C203" s="65"/>
      <c r="D203" s="65"/>
      <c r="E203" s="65"/>
      <c r="F203" s="65"/>
      <c r="G203" s="65"/>
      <c r="H203" s="65"/>
      <c r="I203" s="65"/>
      <c r="J203" s="65"/>
      <c r="K203" s="65"/>
      <c r="L203" s="65"/>
      <c r="M203" s="65"/>
      <c r="N203" s="65"/>
      <c r="O203" s="65"/>
      <c r="P203" s="65"/>
      <c r="Q203" s="65"/>
      <c r="R203" s="65"/>
      <c r="S203" s="65"/>
      <c r="T203" s="65"/>
      <c r="U203" s="66"/>
      <c r="V203" s="65"/>
      <c r="W203" s="65"/>
      <c r="X203" s="65"/>
      <c r="Y203" s="66"/>
      <c r="Z203" s="65"/>
      <c r="AA203" s="65"/>
    </row>
    <row r="204" spans="1:27" ht="14.25" customHeight="1">
      <c r="A204" s="65"/>
      <c r="B204" s="80"/>
      <c r="C204" s="65"/>
      <c r="D204" s="65"/>
      <c r="E204" s="65"/>
      <c r="F204" s="65"/>
      <c r="G204" s="65"/>
      <c r="H204" s="65"/>
      <c r="I204" s="65"/>
      <c r="J204" s="65"/>
      <c r="K204" s="65"/>
      <c r="L204" s="65"/>
      <c r="M204" s="65"/>
      <c r="N204" s="65"/>
      <c r="O204" s="65"/>
      <c r="P204" s="65"/>
      <c r="Q204" s="65"/>
      <c r="R204" s="65"/>
      <c r="S204" s="65"/>
      <c r="T204" s="65"/>
      <c r="U204" s="66"/>
      <c r="V204" s="65"/>
      <c r="W204" s="65"/>
      <c r="X204" s="65"/>
      <c r="Y204" s="66"/>
      <c r="Z204" s="65"/>
      <c r="AA204" s="65"/>
    </row>
    <row r="205" spans="1:27" ht="14.25" customHeight="1">
      <c r="A205" s="65"/>
      <c r="B205" s="80"/>
      <c r="C205" s="65"/>
      <c r="D205" s="65"/>
      <c r="E205" s="65"/>
      <c r="F205" s="65"/>
      <c r="G205" s="65"/>
      <c r="H205" s="65"/>
      <c r="I205" s="65"/>
      <c r="J205" s="65"/>
      <c r="K205" s="65"/>
      <c r="L205" s="65"/>
      <c r="M205" s="65"/>
      <c r="N205" s="65"/>
      <c r="O205" s="65"/>
      <c r="P205" s="65"/>
      <c r="Q205" s="65"/>
      <c r="R205" s="65"/>
      <c r="S205" s="65"/>
      <c r="T205" s="65"/>
      <c r="U205" s="66"/>
      <c r="V205" s="65"/>
      <c r="W205" s="65"/>
      <c r="X205" s="65"/>
      <c r="Y205" s="66"/>
      <c r="Z205" s="65"/>
      <c r="AA205" s="65"/>
    </row>
    <row r="206" spans="1:27" ht="14.25" customHeight="1">
      <c r="A206" s="65"/>
      <c r="B206" s="80"/>
      <c r="C206" s="65"/>
      <c r="D206" s="65"/>
      <c r="E206" s="65"/>
      <c r="F206" s="65"/>
      <c r="G206" s="65"/>
      <c r="H206" s="65"/>
      <c r="I206" s="65"/>
      <c r="J206" s="65"/>
      <c r="K206" s="65"/>
      <c r="L206" s="65"/>
      <c r="M206" s="65"/>
      <c r="N206" s="65"/>
      <c r="O206" s="65"/>
      <c r="P206" s="65"/>
      <c r="Q206" s="65"/>
      <c r="R206" s="65"/>
      <c r="S206" s="65"/>
      <c r="T206" s="65"/>
      <c r="U206" s="66"/>
      <c r="V206" s="65"/>
      <c r="W206" s="65"/>
      <c r="X206" s="65"/>
      <c r="Y206" s="66"/>
      <c r="Z206" s="65"/>
      <c r="AA206" s="65"/>
    </row>
    <row r="207" spans="1:27" ht="14.25" customHeight="1">
      <c r="A207" s="65"/>
      <c r="B207" s="80"/>
      <c r="C207" s="65"/>
      <c r="D207" s="65"/>
      <c r="E207" s="65"/>
      <c r="F207" s="65"/>
      <c r="G207" s="65"/>
      <c r="H207" s="65"/>
      <c r="I207" s="65"/>
      <c r="J207" s="65"/>
      <c r="K207" s="65"/>
      <c r="L207" s="65"/>
      <c r="M207" s="65"/>
      <c r="N207" s="65"/>
      <c r="O207" s="65"/>
      <c r="P207" s="65"/>
      <c r="Q207" s="65"/>
      <c r="R207" s="65"/>
      <c r="S207" s="65"/>
      <c r="T207" s="65"/>
      <c r="U207" s="66"/>
      <c r="V207" s="65"/>
      <c r="W207" s="65"/>
      <c r="X207" s="65"/>
      <c r="Y207" s="66"/>
      <c r="Z207" s="65"/>
      <c r="AA207" s="65"/>
    </row>
    <row r="208" spans="1:27" ht="14.25" customHeight="1">
      <c r="A208" s="65"/>
      <c r="B208" s="80"/>
      <c r="C208" s="65"/>
      <c r="D208" s="65"/>
      <c r="E208" s="65"/>
      <c r="F208" s="65"/>
      <c r="G208" s="65"/>
      <c r="H208" s="65"/>
      <c r="I208" s="65"/>
      <c r="J208" s="65"/>
      <c r="K208" s="65"/>
      <c r="L208" s="65"/>
      <c r="M208" s="65"/>
      <c r="N208" s="65"/>
      <c r="O208" s="65"/>
      <c r="P208" s="65"/>
      <c r="Q208" s="65"/>
      <c r="R208" s="65"/>
      <c r="S208" s="65"/>
      <c r="T208" s="65"/>
      <c r="U208" s="66"/>
      <c r="V208" s="65"/>
      <c r="W208" s="65"/>
      <c r="X208" s="65"/>
      <c r="Y208" s="66"/>
      <c r="Z208" s="65"/>
      <c r="AA208" s="65"/>
    </row>
    <row r="209" spans="1:27" ht="14.25" customHeight="1">
      <c r="A209" s="65"/>
      <c r="B209" s="80"/>
      <c r="C209" s="65"/>
      <c r="D209" s="65"/>
      <c r="E209" s="65"/>
      <c r="F209" s="65"/>
      <c r="G209" s="65"/>
      <c r="H209" s="65"/>
      <c r="I209" s="65"/>
      <c r="J209" s="65"/>
      <c r="K209" s="65"/>
      <c r="L209" s="65"/>
      <c r="M209" s="65"/>
      <c r="N209" s="65"/>
      <c r="O209" s="65"/>
      <c r="P209" s="65"/>
      <c r="Q209" s="65"/>
      <c r="R209" s="65"/>
      <c r="S209" s="65"/>
      <c r="T209" s="65"/>
      <c r="U209" s="66"/>
      <c r="V209" s="65"/>
      <c r="W209" s="65"/>
      <c r="X209" s="65"/>
      <c r="Y209" s="66"/>
      <c r="Z209" s="65"/>
      <c r="AA209" s="65"/>
    </row>
    <row r="210" spans="1:27" ht="14.25" customHeight="1">
      <c r="A210" s="65"/>
      <c r="B210" s="80"/>
      <c r="C210" s="65"/>
      <c r="D210" s="65"/>
      <c r="E210" s="65"/>
      <c r="F210" s="65"/>
      <c r="G210" s="65"/>
      <c r="H210" s="65"/>
      <c r="I210" s="65"/>
      <c r="J210" s="65"/>
      <c r="K210" s="65"/>
      <c r="L210" s="65"/>
      <c r="M210" s="65"/>
      <c r="N210" s="65"/>
      <c r="O210" s="65"/>
      <c r="P210" s="65"/>
      <c r="Q210" s="65"/>
      <c r="R210" s="65"/>
      <c r="S210" s="65"/>
      <c r="T210" s="65"/>
      <c r="U210" s="66"/>
      <c r="V210" s="65"/>
      <c r="W210" s="65"/>
      <c r="X210" s="65"/>
      <c r="Y210" s="66"/>
      <c r="Z210" s="65"/>
      <c r="AA210" s="65"/>
    </row>
    <row r="211" spans="1:27" ht="14.25" customHeight="1">
      <c r="A211" s="65"/>
      <c r="B211" s="80"/>
      <c r="C211" s="65"/>
      <c r="D211" s="65"/>
      <c r="E211" s="65"/>
      <c r="F211" s="65"/>
      <c r="G211" s="65"/>
      <c r="H211" s="65"/>
      <c r="I211" s="65"/>
      <c r="J211" s="65"/>
      <c r="K211" s="65"/>
      <c r="L211" s="65"/>
      <c r="M211" s="65"/>
      <c r="N211" s="65"/>
      <c r="O211" s="65"/>
      <c r="P211" s="65"/>
      <c r="Q211" s="65"/>
      <c r="R211" s="65"/>
      <c r="S211" s="65"/>
      <c r="T211" s="65"/>
      <c r="U211" s="66"/>
      <c r="V211" s="65"/>
      <c r="W211" s="65"/>
      <c r="X211" s="65"/>
      <c r="Y211" s="66"/>
      <c r="Z211" s="65"/>
      <c r="AA211" s="65"/>
    </row>
    <row r="212" spans="1:27" ht="14.25" customHeight="1">
      <c r="A212" s="65"/>
      <c r="B212" s="80"/>
      <c r="C212" s="65"/>
      <c r="D212" s="65"/>
      <c r="E212" s="65"/>
      <c r="F212" s="65"/>
      <c r="G212" s="65"/>
      <c r="H212" s="65"/>
      <c r="I212" s="65"/>
      <c r="J212" s="65"/>
      <c r="K212" s="65"/>
      <c r="L212" s="65"/>
      <c r="M212" s="65"/>
      <c r="N212" s="65"/>
      <c r="O212" s="65"/>
      <c r="P212" s="65"/>
      <c r="Q212" s="65"/>
      <c r="R212" s="65"/>
      <c r="S212" s="65"/>
      <c r="T212" s="65"/>
      <c r="U212" s="66"/>
      <c r="V212" s="65"/>
      <c r="W212" s="65"/>
      <c r="X212" s="65"/>
      <c r="Y212" s="66"/>
      <c r="Z212" s="65"/>
      <c r="AA212" s="65"/>
    </row>
    <row r="213" spans="1:27" ht="14.25" customHeight="1">
      <c r="A213" s="65"/>
      <c r="B213" s="80"/>
      <c r="C213" s="65"/>
      <c r="D213" s="65"/>
      <c r="E213" s="65"/>
      <c r="F213" s="65"/>
      <c r="G213" s="65"/>
      <c r="H213" s="65"/>
      <c r="I213" s="65"/>
      <c r="J213" s="65"/>
      <c r="K213" s="65"/>
      <c r="L213" s="65"/>
      <c r="M213" s="65"/>
      <c r="N213" s="65"/>
      <c r="O213" s="65"/>
      <c r="P213" s="65"/>
      <c r="Q213" s="65"/>
      <c r="R213" s="65"/>
      <c r="S213" s="65"/>
      <c r="T213" s="65"/>
      <c r="U213" s="66"/>
      <c r="V213" s="65"/>
      <c r="W213" s="65"/>
      <c r="X213" s="65"/>
      <c r="Y213" s="66"/>
      <c r="Z213" s="65"/>
      <c r="AA213" s="65"/>
    </row>
    <row r="214" spans="1:27" ht="14.25" customHeight="1">
      <c r="A214" s="65"/>
      <c r="B214" s="80"/>
      <c r="C214" s="65"/>
      <c r="D214" s="65"/>
      <c r="E214" s="65"/>
      <c r="F214" s="65"/>
      <c r="G214" s="65"/>
      <c r="H214" s="65"/>
      <c r="I214" s="65"/>
      <c r="J214" s="65"/>
      <c r="K214" s="65"/>
      <c r="L214" s="65"/>
      <c r="M214" s="65"/>
      <c r="N214" s="65"/>
      <c r="O214" s="65"/>
      <c r="P214" s="65"/>
      <c r="Q214" s="65"/>
      <c r="R214" s="65"/>
      <c r="S214" s="65"/>
      <c r="T214" s="65"/>
      <c r="U214" s="66"/>
      <c r="V214" s="65"/>
      <c r="W214" s="65"/>
      <c r="X214" s="65"/>
      <c r="Y214" s="66"/>
      <c r="Z214" s="65"/>
      <c r="AA214" s="65"/>
    </row>
    <row r="215" spans="1:27" ht="14.25" customHeight="1">
      <c r="A215" s="65"/>
      <c r="B215" s="80"/>
      <c r="C215" s="65"/>
      <c r="D215" s="65"/>
      <c r="E215" s="65"/>
      <c r="F215" s="65"/>
      <c r="G215" s="65"/>
      <c r="H215" s="65"/>
      <c r="I215" s="65"/>
      <c r="J215" s="65"/>
      <c r="K215" s="65"/>
      <c r="L215" s="65"/>
      <c r="M215" s="65"/>
      <c r="N215" s="65"/>
      <c r="O215" s="65"/>
      <c r="P215" s="65"/>
      <c r="Q215" s="65"/>
      <c r="R215" s="65"/>
      <c r="S215" s="65"/>
      <c r="T215" s="65"/>
      <c r="U215" s="66"/>
      <c r="V215" s="65"/>
      <c r="W215" s="65"/>
      <c r="X215" s="65"/>
      <c r="Y215" s="66"/>
      <c r="Z215" s="65"/>
      <c r="AA215" s="65"/>
    </row>
    <row r="216" spans="1:27" ht="14.25" customHeight="1">
      <c r="A216" s="65"/>
      <c r="B216" s="80"/>
      <c r="C216" s="65"/>
      <c r="D216" s="65"/>
      <c r="E216" s="65"/>
      <c r="F216" s="65"/>
      <c r="G216" s="65"/>
      <c r="H216" s="65"/>
      <c r="I216" s="65"/>
      <c r="J216" s="65"/>
      <c r="K216" s="65"/>
      <c r="L216" s="65"/>
      <c r="M216" s="65"/>
      <c r="N216" s="65"/>
      <c r="O216" s="65"/>
      <c r="P216" s="65"/>
      <c r="Q216" s="65"/>
      <c r="R216" s="65"/>
      <c r="S216" s="65"/>
      <c r="T216" s="65"/>
      <c r="U216" s="66"/>
      <c r="V216" s="65"/>
      <c r="W216" s="65"/>
      <c r="X216" s="65"/>
      <c r="Y216" s="66"/>
      <c r="Z216" s="65"/>
      <c r="AA216" s="65"/>
    </row>
    <row r="217" spans="1:27" ht="14.25" customHeight="1">
      <c r="A217" s="65"/>
      <c r="B217" s="80"/>
      <c r="C217" s="65"/>
      <c r="D217" s="65"/>
      <c r="E217" s="65"/>
      <c r="F217" s="65"/>
      <c r="G217" s="65"/>
      <c r="H217" s="65"/>
      <c r="I217" s="65"/>
      <c r="J217" s="65"/>
      <c r="K217" s="65"/>
      <c r="L217" s="65"/>
      <c r="M217" s="65"/>
      <c r="N217" s="65"/>
      <c r="O217" s="65"/>
      <c r="P217" s="65"/>
      <c r="Q217" s="65"/>
      <c r="R217" s="65"/>
      <c r="S217" s="65"/>
      <c r="T217" s="65"/>
      <c r="U217" s="66"/>
      <c r="V217" s="65"/>
      <c r="W217" s="65"/>
      <c r="X217" s="65"/>
      <c r="Y217" s="66"/>
      <c r="Z217" s="65"/>
      <c r="AA217" s="65"/>
    </row>
    <row r="218" spans="1:27" ht="14.25" customHeight="1">
      <c r="A218" s="65"/>
      <c r="B218" s="80"/>
      <c r="C218" s="65"/>
      <c r="D218" s="65"/>
      <c r="E218" s="65"/>
      <c r="F218" s="65"/>
      <c r="G218" s="65"/>
      <c r="H218" s="65"/>
      <c r="I218" s="65"/>
      <c r="J218" s="65"/>
      <c r="K218" s="65"/>
      <c r="L218" s="65"/>
      <c r="M218" s="65"/>
      <c r="N218" s="65"/>
      <c r="O218" s="65"/>
      <c r="P218" s="65"/>
      <c r="Q218" s="65"/>
      <c r="R218" s="65"/>
      <c r="S218" s="65"/>
      <c r="T218" s="65"/>
      <c r="U218" s="66"/>
      <c r="V218" s="65"/>
      <c r="W218" s="65"/>
      <c r="X218" s="65"/>
      <c r="Y218" s="66"/>
      <c r="Z218" s="65"/>
      <c r="AA218" s="65"/>
    </row>
    <row r="219" spans="1:27" ht="14.25" customHeight="1">
      <c r="A219" s="65"/>
      <c r="B219" s="80"/>
      <c r="C219" s="65"/>
      <c r="D219" s="65"/>
      <c r="E219" s="65"/>
      <c r="F219" s="65"/>
      <c r="G219" s="65"/>
      <c r="H219" s="65"/>
      <c r="I219" s="65"/>
      <c r="J219" s="65"/>
      <c r="K219" s="65"/>
      <c r="L219" s="65"/>
      <c r="M219" s="65"/>
      <c r="N219" s="65"/>
      <c r="O219" s="65"/>
      <c r="P219" s="65"/>
      <c r="Q219" s="65"/>
      <c r="R219" s="65"/>
      <c r="S219" s="65"/>
      <c r="T219" s="65"/>
      <c r="U219" s="66"/>
      <c r="V219" s="65"/>
      <c r="W219" s="65"/>
      <c r="X219" s="65"/>
      <c r="Y219" s="66"/>
      <c r="Z219" s="65"/>
      <c r="AA219" s="65"/>
    </row>
    <row r="220" spans="1:27" ht="14.25" customHeight="1">
      <c r="A220" s="65"/>
      <c r="B220" s="80"/>
      <c r="C220" s="65"/>
      <c r="D220" s="65"/>
      <c r="E220" s="65"/>
      <c r="F220" s="65"/>
      <c r="G220" s="65"/>
      <c r="H220" s="65"/>
      <c r="I220" s="65"/>
      <c r="J220" s="65"/>
      <c r="K220" s="65"/>
      <c r="L220" s="65"/>
      <c r="M220" s="65"/>
      <c r="N220" s="65"/>
      <c r="O220" s="65"/>
      <c r="P220" s="65"/>
      <c r="Q220" s="65"/>
      <c r="R220" s="65"/>
      <c r="S220" s="65"/>
      <c r="T220" s="65"/>
      <c r="U220" s="66"/>
      <c r="V220" s="65"/>
      <c r="W220" s="65"/>
      <c r="X220" s="65"/>
      <c r="Y220" s="66"/>
      <c r="Z220" s="65"/>
      <c r="AA220" s="65"/>
    </row>
    <row r="221" spans="1:27" ht="14.25" customHeight="1">
      <c r="A221" s="65"/>
      <c r="B221" s="80"/>
      <c r="C221" s="65"/>
      <c r="D221" s="65"/>
      <c r="E221" s="65"/>
      <c r="F221" s="65"/>
      <c r="G221" s="65"/>
      <c r="H221" s="65"/>
      <c r="I221" s="65"/>
      <c r="J221" s="65"/>
      <c r="K221" s="65"/>
      <c r="L221" s="65"/>
      <c r="M221" s="65"/>
      <c r="N221" s="65"/>
      <c r="O221" s="65"/>
      <c r="P221" s="65"/>
      <c r="Q221" s="65"/>
      <c r="R221" s="65"/>
      <c r="S221" s="65"/>
      <c r="T221" s="65"/>
      <c r="U221" s="66"/>
      <c r="V221" s="65"/>
      <c r="W221" s="65"/>
      <c r="X221" s="65"/>
      <c r="Y221" s="66"/>
      <c r="Z221" s="65"/>
      <c r="AA221" s="65"/>
    </row>
    <row r="222" spans="1:27" ht="14.25" customHeight="1">
      <c r="A222" s="65"/>
      <c r="B222" s="80"/>
      <c r="C222" s="65"/>
      <c r="D222" s="65"/>
      <c r="E222" s="65"/>
      <c r="F222" s="65"/>
      <c r="G222" s="65"/>
      <c r="H222" s="65"/>
      <c r="I222" s="65"/>
      <c r="J222" s="65"/>
      <c r="K222" s="65"/>
      <c r="L222" s="65"/>
      <c r="M222" s="65"/>
      <c r="N222" s="65"/>
      <c r="O222" s="65"/>
      <c r="P222" s="65"/>
      <c r="Q222" s="65"/>
      <c r="R222" s="65"/>
      <c r="S222" s="65"/>
      <c r="T222" s="65"/>
      <c r="U222" s="66"/>
      <c r="V222" s="65"/>
      <c r="W222" s="65"/>
      <c r="X222" s="65"/>
      <c r="Y222" s="66"/>
      <c r="Z222" s="65"/>
      <c r="AA222" s="65"/>
    </row>
    <row r="223" spans="1:27" ht="14.25" customHeight="1">
      <c r="A223" s="65"/>
      <c r="B223" s="80"/>
      <c r="C223" s="65"/>
      <c r="D223" s="65"/>
      <c r="E223" s="65"/>
      <c r="F223" s="65"/>
      <c r="G223" s="65"/>
      <c r="H223" s="65"/>
      <c r="I223" s="65"/>
      <c r="J223" s="65"/>
      <c r="K223" s="65"/>
      <c r="L223" s="65"/>
      <c r="M223" s="65"/>
      <c r="N223" s="65"/>
      <c r="O223" s="65"/>
      <c r="P223" s="65"/>
      <c r="Q223" s="65"/>
      <c r="R223" s="65"/>
      <c r="S223" s="65"/>
      <c r="T223" s="65"/>
      <c r="U223" s="66"/>
      <c r="V223" s="65"/>
      <c r="W223" s="65"/>
      <c r="X223" s="65"/>
      <c r="Y223" s="66"/>
      <c r="Z223" s="65"/>
      <c r="AA223" s="65"/>
    </row>
    <row r="224" spans="1:27" ht="14.25" customHeight="1">
      <c r="A224" s="65"/>
      <c r="B224" s="80"/>
      <c r="C224" s="65"/>
      <c r="D224" s="65"/>
      <c r="E224" s="65"/>
      <c r="F224" s="65"/>
      <c r="G224" s="65"/>
      <c r="H224" s="65"/>
      <c r="I224" s="65"/>
      <c r="J224" s="65"/>
      <c r="K224" s="65"/>
      <c r="L224" s="65"/>
      <c r="M224" s="65"/>
      <c r="N224" s="65"/>
      <c r="O224" s="65"/>
      <c r="P224" s="65"/>
      <c r="Q224" s="65"/>
      <c r="R224" s="65"/>
      <c r="S224" s="65"/>
      <c r="T224" s="65"/>
      <c r="U224" s="66"/>
      <c r="V224" s="65"/>
      <c r="W224" s="65"/>
      <c r="X224" s="65"/>
      <c r="Y224" s="66"/>
      <c r="Z224" s="65"/>
      <c r="AA224" s="65"/>
    </row>
    <row r="225" spans="1:27" ht="14.25" customHeight="1">
      <c r="A225" s="65"/>
      <c r="B225" s="80"/>
      <c r="C225" s="65"/>
      <c r="D225" s="65"/>
      <c r="E225" s="65"/>
      <c r="F225" s="65"/>
      <c r="G225" s="65"/>
      <c r="H225" s="65"/>
      <c r="I225" s="65"/>
      <c r="J225" s="65"/>
      <c r="K225" s="65"/>
      <c r="L225" s="65"/>
      <c r="M225" s="65"/>
      <c r="N225" s="65"/>
      <c r="O225" s="65"/>
      <c r="P225" s="65"/>
      <c r="Q225" s="65"/>
      <c r="R225" s="65"/>
      <c r="S225" s="65"/>
      <c r="T225" s="65"/>
      <c r="U225" s="66"/>
      <c r="V225" s="65"/>
      <c r="W225" s="65"/>
      <c r="X225" s="65"/>
      <c r="Y225" s="66"/>
      <c r="Z225" s="65"/>
      <c r="AA225" s="65"/>
    </row>
    <row r="226" spans="1:27" ht="14.25" customHeight="1">
      <c r="A226" s="65"/>
      <c r="B226" s="80"/>
      <c r="C226" s="65"/>
      <c r="D226" s="65"/>
      <c r="E226" s="65"/>
      <c r="F226" s="65"/>
      <c r="G226" s="65"/>
      <c r="H226" s="65"/>
      <c r="I226" s="65"/>
      <c r="J226" s="65"/>
      <c r="K226" s="65"/>
      <c r="L226" s="65"/>
      <c r="M226" s="65"/>
      <c r="N226" s="65"/>
      <c r="O226" s="65"/>
      <c r="P226" s="65"/>
      <c r="Q226" s="65"/>
      <c r="R226" s="65"/>
      <c r="S226" s="65"/>
      <c r="T226" s="65"/>
      <c r="U226" s="66"/>
      <c r="V226" s="65"/>
      <c r="W226" s="65"/>
      <c r="X226" s="65"/>
      <c r="Y226" s="66"/>
      <c r="Z226" s="65"/>
      <c r="AA226" s="65"/>
    </row>
    <row r="227" spans="1:27" ht="14.25" customHeight="1">
      <c r="A227" s="65"/>
      <c r="B227" s="80"/>
      <c r="C227" s="65"/>
      <c r="D227" s="65"/>
      <c r="E227" s="65"/>
      <c r="F227" s="65"/>
      <c r="G227" s="65"/>
      <c r="H227" s="65"/>
      <c r="I227" s="65"/>
      <c r="J227" s="65"/>
      <c r="K227" s="65"/>
      <c r="L227" s="65"/>
      <c r="M227" s="65"/>
      <c r="N227" s="65"/>
      <c r="O227" s="65"/>
      <c r="P227" s="65"/>
      <c r="Q227" s="65"/>
      <c r="R227" s="65"/>
      <c r="S227" s="65"/>
      <c r="T227" s="65"/>
      <c r="U227" s="66"/>
      <c r="V227" s="65"/>
      <c r="W227" s="65"/>
      <c r="X227" s="65"/>
      <c r="Y227" s="66"/>
      <c r="Z227" s="65"/>
      <c r="AA227" s="65"/>
    </row>
    <row r="228" spans="1:27" ht="14.25" customHeight="1">
      <c r="A228" s="65"/>
      <c r="B228" s="80"/>
      <c r="C228" s="65"/>
      <c r="D228" s="65"/>
      <c r="E228" s="65"/>
      <c r="F228" s="65"/>
      <c r="G228" s="65"/>
      <c r="H228" s="65"/>
      <c r="I228" s="65"/>
      <c r="J228" s="65"/>
      <c r="K228" s="65"/>
      <c r="L228" s="65"/>
      <c r="M228" s="65"/>
      <c r="N228" s="65"/>
      <c r="O228" s="65"/>
      <c r="P228" s="65"/>
      <c r="Q228" s="65"/>
      <c r="R228" s="65"/>
      <c r="S228" s="65"/>
      <c r="T228" s="65"/>
      <c r="U228" s="66"/>
      <c r="V228" s="65"/>
      <c r="W228" s="65"/>
      <c r="X228" s="65"/>
      <c r="Y228" s="66"/>
      <c r="Z228" s="65"/>
      <c r="AA228" s="65"/>
    </row>
    <row r="229" spans="1:27" ht="14.25" customHeight="1">
      <c r="A229" s="65"/>
      <c r="B229" s="80"/>
      <c r="C229" s="65"/>
      <c r="D229" s="65"/>
      <c r="E229" s="65"/>
      <c r="F229" s="65"/>
      <c r="G229" s="65"/>
      <c r="H229" s="65"/>
      <c r="I229" s="65"/>
      <c r="J229" s="65"/>
      <c r="K229" s="65"/>
      <c r="L229" s="65"/>
      <c r="M229" s="65"/>
      <c r="N229" s="65"/>
      <c r="O229" s="65"/>
      <c r="P229" s="65"/>
      <c r="Q229" s="65"/>
      <c r="R229" s="65"/>
      <c r="S229" s="65"/>
      <c r="T229" s="65"/>
      <c r="U229" s="66"/>
      <c r="V229" s="65"/>
      <c r="W229" s="65"/>
      <c r="X229" s="65"/>
      <c r="Y229" s="66"/>
      <c r="Z229" s="65"/>
      <c r="AA229" s="65"/>
    </row>
    <row r="230" spans="1:27" ht="14.25" customHeight="1">
      <c r="A230" s="65"/>
      <c r="B230" s="80"/>
      <c r="C230" s="65"/>
      <c r="D230" s="65"/>
      <c r="E230" s="65"/>
      <c r="F230" s="65"/>
      <c r="G230" s="65"/>
      <c r="H230" s="65"/>
      <c r="I230" s="65"/>
      <c r="J230" s="65"/>
      <c r="K230" s="65"/>
      <c r="L230" s="65"/>
      <c r="M230" s="65"/>
      <c r="N230" s="65"/>
      <c r="O230" s="65"/>
      <c r="P230" s="65"/>
      <c r="Q230" s="65"/>
      <c r="R230" s="65"/>
      <c r="S230" s="65"/>
      <c r="T230" s="65"/>
      <c r="U230" s="66"/>
      <c r="V230" s="65"/>
      <c r="W230" s="65"/>
      <c r="X230" s="65"/>
      <c r="Y230" s="66"/>
      <c r="Z230" s="65"/>
      <c r="AA230" s="65"/>
    </row>
    <row r="231" spans="1:27" ht="14.25" customHeight="1">
      <c r="A231" s="65"/>
      <c r="B231" s="80"/>
      <c r="C231" s="65"/>
      <c r="D231" s="65"/>
      <c r="E231" s="65"/>
      <c r="F231" s="65"/>
      <c r="G231" s="65"/>
      <c r="H231" s="65"/>
      <c r="I231" s="65"/>
      <c r="J231" s="65"/>
      <c r="K231" s="65"/>
      <c r="L231" s="65"/>
      <c r="M231" s="65"/>
      <c r="N231" s="65"/>
      <c r="O231" s="65"/>
      <c r="P231" s="65"/>
      <c r="Q231" s="65"/>
      <c r="R231" s="65"/>
      <c r="S231" s="65"/>
      <c r="T231" s="65"/>
      <c r="U231" s="66"/>
      <c r="V231" s="65"/>
      <c r="W231" s="65"/>
      <c r="X231" s="65"/>
      <c r="Y231" s="66"/>
      <c r="Z231" s="65"/>
      <c r="AA231" s="65"/>
    </row>
    <row r="232" spans="1:27" ht="14.25" customHeight="1">
      <c r="A232" s="65"/>
      <c r="B232" s="80"/>
      <c r="C232" s="65"/>
      <c r="D232" s="65"/>
      <c r="E232" s="65"/>
      <c r="F232" s="65"/>
      <c r="G232" s="65"/>
      <c r="H232" s="65"/>
      <c r="I232" s="65"/>
      <c r="J232" s="65"/>
      <c r="K232" s="65"/>
      <c r="L232" s="65"/>
      <c r="M232" s="65"/>
      <c r="N232" s="65"/>
      <c r="O232" s="65"/>
      <c r="P232" s="65"/>
      <c r="Q232" s="65"/>
      <c r="R232" s="65"/>
      <c r="S232" s="65"/>
      <c r="T232" s="65"/>
      <c r="U232" s="66"/>
      <c r="V232" s="65"/>
      <c r="W232" s="65"/>
      <c r="X232" s="65"/>
      <c r="Y232" s="66"/>
      <c r="Z232" s="65"/>
      <c r="AA232" s="65"/>
    </row>
    <row r="233" spans="1:27" ht="14.25" customHeight="1">
      <c r="A233" s="65"/>
      <c r="B233" s="80"/>
      <c r="C233" s="65"/>
      <c r="D233" s="65"/>
      <c r="E233" s="65"/>
      <c r="F233" s="65"/>
      <c r="G233" s="65"/>
      <c r="H233" s="65"/>
      <c r="I233" s="65"/>
      <c r="J233" s="65"/>
      <c r="K233" s="65"/>
      <c r="L233" s="65"/>
      <c r="M233" s="65"/>
      <c r="N233" s="65"/>
      <c r="O233" s="65"/>
      <c r="P233" s="65"/>
      <c r="Q233" s="65"/>
      <c r="R233" s="65"/>
      <c r="S233" s="65"/>
      <c r="T233" s="65"/>
      <c r="U233" s="66"/>
      <c r="V233" s="65"/>
      <c r="W233" s="65"/>
      <c r="X233" s="65"/>
      <c r="Y233" s="66"/>
      <c r="Z233" s="65"/>
      <c r="AA233" s="65"/>
    </row>
    <row r="234" spans="1:27" ht="14.25" customHeight="1">
      <c r="A234" s="65"/>
      <c r="B234" s="80"/>
      <c r="C234" s="65"/>
      <c r="D234" s="65"/>
      <c r="E234" s="65"/>
      <c r="F234" s="65"/>
      <c r="G234" s="65"/>
      <c r="H234" s="65"/>
      <c r="I234" s="65"/>
      <c r="J234" s="65"/>
      <c r="K234" s="65"/>
      <c r="L234" s="65"/>
      <c r="M234" s="65"/>
      <c r="N234" s="65"/>
      <c r="O234" s="65"/>
      <c r="P234" s="65"/>
      <c r="Q234" s="65"/>
      <c r="R234" s="65"/>
      <c r="S234" s="65"/>
      <c r="T234" s="65"/>
      <c r="U234" s="66"/>
      <c r="V234" s="65"/>
      <c r="W234" s="65"/>
      <c r="X234" s="65"/>
      <c r="Y234" s="66"/>
      <c r="Z234" s="65"/>
      <c r="AA234" s="65"/>
    </row>
    <row r="235" spans="1:27" ht="14.25" customHeight="1">
      <c r="A235" s="65"/>
      <c r="B235" s="80"/>
      <c r="C235" s="65"/>
      <c r="D235" s="65"/>
      <c r="E235" s="65"/>
      <c r="F235" s="65"/>
      <c r="G235" s="65"/>
      <c r="H235" s="65"/>
      <c r="I235" s="65"/>
      <c r="J235" s="65"/>
      <c r="K235" s="65"/>
      <c r="L235" s="65"/>
      <c r="M235" s="65"/>
      <c r="N235" s="65"/>
      <c r="O235" s="65"/>
      <c r="P235" s="65"/>
      <c r="Q235" s="65"/>
      <c r="R235" s="65"/>
      <c r="S235" s="65"/>
      <c r="T235" s="65"/>
      <c r="U235" s="66"/>
      <c r="V235" s="65"/>
      <c r="W235" s="65"/>
      <c r="X235" s="65"/>
      <c r="Y235" s="66"/>
      <c r="Z235" s="65"/>
      <c r="AA235" s="65"/>
    </row>
    <row r="236" spans="1:27" ht="14.25" customHeight="1">
      <c r="A236" s="65"/>
      <c r="B236" s="80"/>
      <c r="C236" s="65"/>
      <c r="D236" s="65"/>
      <c r="E236" s="65"/>
      <c r="F236" s="65"/>
      <c r="G236" s="65"/>
      <c r="H236" s="65"/>
      <c r="I236" s="65"/>
      <c r="J236" s="65"/>
      <c r="K236" s="65"/>
      <c r="L236" s="65"/>
      <c r="M236" s="65"/>
      <c r="N236" s="65"/>
      <c r="O236" s="65"/>
      <c r="P236" s="65"/>
      <c r="Q236" s="65"/>
      <c r="R236" s="65"/>
      <c r="S236" s="65"/>
      <c r="T236" s="65"/>
      <c r="U236" s="66"/>
      <c r="V236" s="65"/>
      <c r="W236" s="65"/>
      <c r="X236" s="65"/>
      <c r="Y236" s="66"/>
      <c r="Z236" s="65"/>
      <c r="AA236" s="65"/>
    </row>
    <row r="237" spans="1:27" ht="14.25" customHeight="1">
      <c r="A237" s="65"/>
      <c r="B237" s="80"/>
      <c r="C237" s="65"/>
      <c r="D237" s="65"/>
      <c r="E237" s="65"/>
      <c r="F237" s="65"/>
      <c r="G237" s="65"/>
      <c r="H237" s="65"/>
      <c r="I237" s="65"/>
      <c r="J237" s="65"/>
      <c r="K237" s="65"/>
      <c r="L237" s="65"/>
      <c r="M237" s="65"/>
      <c r="N237" s="65"/>
      <c r="O237" s="65"/>
      <c r="P237" s="65"/>
      <c r="Q237" s="65"/>
      <c r="R237" s="65"/>
      <c r="S237" s="65"/>
      <c r="T237" s="65"/>
      <c r="U237" s="66"/>
      <c r="V237" s="65"/>
      <c r="W237" s="65"/>
      <c r="X237" s="65"/>
      <c r="Y237" s="66"/>
      <c r="Z237" s="65"/>
      <c r="AA237" s="65"/>
    </row>
    <row r="238" spans="1:27" ht="14.25" customHeight="1">
      <c r="A238" s="65"/>
      <c r="B238" s="80"/>
      <c r="C238" s="65"/>
      <c r="D238" s="65"/>
      <c r="E238" s="65"/>
      <c r="F238" s="65"/>
      <c r="G238" s="65"/>
      <c r="H238" s="65"/>
      <c r="I238" s="65"/>
      <c r="J238" s="65"/>
      <c r="K238" s="65"/>
      <c r="L238" s="65"/>
      <c r="M238" s="65"/>
      <c r="N238" s="65"/>
      <c r="O238" s="65"/>
      <c r="P238" s="65"/>
      <c r="Q238" s="65"/>
      <c r="R238" s="65"/>
      <c r="S238" s="65"/>
      <c r="T238" s="65"/>
      <c r="U238" s="66"/>
      <c r="V238" s="65"/>
      <c r="W238" s="65"/>
      <c r="X238" s="65"/>
      <c r="Y238" s="66"/>
      <c r="Z238" s="65"/>
      <c r="AA238" s="65"/>
    </row>
    <row r="239" spans="1:27" ht="14.25" customHeight="1">
      <c r="A239" s="65"/>
      <c r="B239" s="80"/>
      <c r="C239" s="65"/>
      <c r="D239" s="65"/>
      <c r="E239" s="65"/>
      <c r="F239" s="65"/>
      <c r="G239" s="65"/>
      <c r="H239" s="65"/>
      <c r="I239" s="65"/>
      <c r="J239" s="65"/>
      <c r="K239" s="65"/>
      <c r="L239" s="65"/>
      <c r="M239" s="65"/>
      <c r="N239" s="65"/>
      <c r="O239" s="65"/>
      <c r="P239" s="65"/>
      <c r="Q239" s="65"/>
      <c r="R239" s="65"/>
      <c r="S239" s="65"/>
      <c r="T239" s="65"/>
      <c r="U239" s="66"/>
      <c r="V239" s="65"/>
      <c r="W239" s="65"/>
      <c r="X239" s="65"/>
      <c r="Y239" s="66"/>
      <c r="Z239" s="65"/>
      <c r="AA239" s="65"/>
    </row>
    <row r="240" spans="1:27" ht="14.25" customHeight="1">
      <c r="A240" s="65"/>
      <c r="B240" s="80"/>
      <c r="C240" s="65"/>
      <c r="D240" s="65"/>
      <c r="E240" s="65"/>
      <c r="F240" s="65"/>
      <c r="G240" s="65"/>
      <c r="H240" s="65"/>
      <c r="I240" s="65"/>
      <c r="J240" s="65"/>
      <c r="K240" s="65"/>
      <c r="L240" s="65"/>
      <c r="M240" s="65"/>
      <c r="N240" s="65"/>
      <c r="O240" s="65"/>
      <c r="P240" s="65"/>
      <c r="Q240" s="65"/>
      <c r="R240" s="65"/>
      <c r="S240" s="65"/>
      <c r="T240" s="65"/>
      <c r="U240" s="66"/>
      <c r="V240" s="65"/>
      <c r="W240" s="65"/>
      <c r="X240" s="65"/>
      <c r="Y240" s="66"/>
      <c r="Z240" s="65"/>
      <c r="AA240" s="65"/>
    </row>
    <row r="241" spans="1:27" ht="14.25" customHeight="1">
      <c r="A241" s="65"/>
      <c r="B241" s="80"/>
      <c r="C241" s="65"/>
      <c r="D241" s="65"/>
      <c r="E241" s="65"/>
      <c r="F241" s="65"/>
      <c r="G241" s="65"/>
      <c r="H241" s="65"/>
      <c r="I241" s="65"/>
      <c r="J241" s="65"/>
      <c r="K241" s="65"/>
      <c r="L241" s="65"/>
      <c r="M241" s="65"/>
      <c r="N241" s="65"/>
      <c r="O241" s="65"/>
      <c r="P241" s="65"/>
      <c r="Q241" s="65"/>
      <c r="R241" s="65"/>
      <c r="S241" s="65"/>
      <c r="T241" s="65"/>
      <c r="U241" s="66"/>
      <c r="V241" s="65"/>
      <c r="W241" s="65"/>
      <c r="X241" s="65"/>
      <c r="Y241" s="66"/>
      <c r="Z241" s="65"/>
      <c r="AA241" s="65"/>
    </row>
    <row r="242" spans="1:27" ht="14.25" customHeight="1">
      <c r="A242" s="65"/>
      <c r="B242" s="80"/>
      <c r="C242" s="65"/>
      <c r="D242" s="65"/>
      <c r="E242" s="65"/>
      <c r="F242" s="65"/>
      <c r="G242" s="65"/>
      <c r="H242" s="65"/>
      <c r="I242" s="65"/>
      <c r="J242" s="65"/>
      <c r="K242" s="65"/>
      <c r="L242" s="65"/>
      <c r="M242" s="65"/>
      <c r="N242" s="65"/>
      <c r="O242" s="65"/>
      <c r="P242" s="65"/>
      <c r="Q242" s="65"/>
      <c r="R242" s="65"/>
      <c r="S242" s="65"/>
      <c r="T242" s="65"/>
      <c r="U242" s="66"/>
      <c r="V242" s="65"/>
      <c r="W242" s="65"/>
      <c r="X242" s="65"/>
      <c r="Y242" s="66"/>
      <c r="Z242" s="65"/>
      <c r="AA242" s="65"/>
    </row>
    <row r="243" spans="1:27" ht="14.25" customHeight="1">
      <c r="A243" s="65"/>
      <c r="B243" s="80"/>
      <c r="C243" s="65"/>
      <c r="D243" s="65"/>
      <c r="E243" s="65"/>
      <c r="F243" s="65"/>
      <c r="G243" s="65"/>
      <c r="H243" s="65"/>
      <c r="I243" s="65"/>
      <c r="J243" s="65"/>
      <c r="K243" s="65"/>
      <c r="L243" s="65"/>
      <c r="M243" s="65"/>
      <c r="N243" s="65"/>
      <c r="O243" s="65"/>
      <c r="P243" s="65"/>
      <c r="Q243" s="65"/>
      <c r="R243" s="65"/>
      <c r="S243" s="65"/>
      <c r="T243" s="65"/>
      <c r="U243" s="66"/>
      <c r="V243" s="65"/>
      <c r="W243" s="65"/>
      <c r="X243" s="65"/>
      <c r="Y243" s="66"/>
      <c r="Z243" s="65"/>
      <c r="AA243" s="65"/>
    </row>
    <row r="244" spans="1:27" ht="14.25" customHeight="1">
      <c r="A244" s="65"/>
      <c r="B244" s="80"/>
      <c r="C244" s="65"/>
      <c r="D244" s="65"/>
      <c r="E244" s="65"/>
      <c r="F244" s="65"/>
      <c r="G244" s="65"/>
      <c r="H244" s="65"/>
      <c r="I244" s="65"/>
      <c r="J244" s="65"/>
      <c r="K244" s="65"/>
      <c r="L244" s="65"/>
      <c r="M244" s="65"/>
      <c r="N244" s="65"/>
      <c r="O244" s="65"/>
      <c r="P244" s="65"/>
      <c r="Q244" s="65"/>
      <c r="R244" s="65"/>
      <c r="S244" s="65"/>
      <c r="T244" s="65"/>
      <c r="U244" s="66"/>
      <c r="V244" s="65"/>
      <c r="W244" s="65"/>
      <c r="X244" s="65"/>
      <c r="Y244" s="66"/>
      <c r="Z244" s="65"/>
      <c r="AA244" s="65"/>
    </row>
    <row r="245" spans="1:27" ht="14.25" customHeight="1">
      <c r="A245" s="65"/>
      <c r="B245" s="80"/>
      <c r="C245" s="65"/>
      <c r="D245" s="65"/>
      <c r="E245" s="65"/>
      <c r="F245" s="65"/>
      <c r="G245" s="65"/>
      <c r="H245" s="65"/>
      <c r="I245" s="65"/>
      <c r="J245" s="65"/>
      <c r="K245" s="65"/>
      <c r="L245" s="65"/>
      <c r="M245" s="65"/>
      <c r="N245" s="65"/>
      <c r="O245" s="65"/>
      <c r="P245" s="65"/>
      <c r="Q245" s="65"/>
      <c r="R245" s="65"/>
      <c r="S245" s="65"/>
      <c r="T245" s="65"/>
      <c r="U245" s="66"/>
      <c r="V245" s="65"/>
      <c r="W245" s="65"/>
      <c r="X245" s="65"/>
      <c r="Y245" s="66"/>
      <c r="Z245" s="65"/>
      <c r="AA245" s="65"/>
    </row>
    <row r="246" spans="1:27" ht="14.25" customHeight="1">
      <c r="A246" s="65"/>
      <c r="B246" s="80"/>
      <c r="C246" s="65"/>
      <c r="D246" s="65"/>
      <c r="E246" s="65"/>
      <c r="F246" s="65"/>
      <c r="G246" s="65"/>
      <c r="H246" s="65"/>
      <c r="I246" s="65"/>
      <c r="J246" s="65"/>
      <c r="K246" s="65"/>
      <c r="L246" s="65"/>
      <c r="M246" s="65"/>
      <c r="N246" s="65"/>
      <c r="O246" s="65"/>
      <c r="P246" s="65"/>
      <c r="Q246" s="65"/>
      <c r="R246" s="65"/>
      <c r="S246" s="65"/>
      <c r="T246" s="65"/>
      <c r="U246" s="66"/>
      <c r="V246" s="65"/>
      <c r="W246" s="65"/>
      <c r="X246" s="65"/>
      <c r="Y246" s="66"/>
      <c r="Z246" s="65"/>
      <c r="AA246" s="65"/>
    </row>
    <row r="247" spans="1:27" ht="14.25" customHeight="1">
      <c r="A247" s="65"/>
      <c r="B247" s="80"/>
      <c r="C247" s="65"/>
      <c r="D247" s="65"/>
      <c r="E247" s="65"/>
      <c r="F247" s="65"/>
      <c r="G247" s="65"/>
      <c r="H247" s="65"/>
      <c r="I247" s="65"/>
      <c r="J247" s="65"/>
      <c r="K247" s="65"/>
      <c r="L247" s="65"/>
      <c r="M247" s="65"/>
      <c r="N247" s="65"/>
      <c r="O247" s="65"/>
      <c r="P247" s="65"/>
      <c r="Q247" s="65"/>
      <c r="R247" s="65"/>
      <c r="S247" s="65"/>
      <c r="T247" s="65"/>
      <c r="U247" s="66"/>
      <c r="V247" s="65"/>
      <c r="W247" s="65"/>
      <c r="X247" s="65"/>
      <c r="Y247" s="66"/>
      <c r="Z247" s="65"/>
      <c r="AA247" s="65"/>
    </row>
    <row r="248" spans="1:27" ht="14.25" customHeight="1">
      <c r="A248" s="65"/>
      <c r="B248" s="80"/>
      <c r="C248" s="65"/>
      <c r="D248" s="65"/>
      <c r="E248" s="65"/>
      <c r="F248" s="65"/>
      <c r="G248" s="65"/>
      <c r="H248" s="65"/>
      <c r="I248" s="65"/>
      <c r="J248" s="65"/>
      <c r="K248" s="65"/>
      <c r="L248" s="65"/>
      <c r="M248" s="65"/>
      <c r="N248" s="65"/>
      <c r="O248" s="65"/>
      <c r="P248" s="65"/>
      <c r="Q248" s="65"/>
      <c r="R248" s="65"/>
      <c r="S248" s="65"/>
      <c r="T248" s="65"/>
      <c r="U248" s="66"/>
      <c r="V248" s="65"/>
      <c r="W248" s="65"/>
      <c r="X248" s="65"/>
      <c r="Y248" s="66"/>
      <c r="Z248" s="65"/>
      <c r="AA248" s="65"/>
    </row>
    <row r="249" spans="1:27" ht="14.25" customHeight="1">
      <c r="A249" s="65"/>
      <c r="B249" s="80"/>
      <c r="C249" s="65"/>
      <c r="D249" s="65"/>
      <c r="E249" s="65"/>
      <c r="F249" s="65"/>
      <c r="G249" s="65"/>
      <c r="H249" s="65"/>
      <c r="I249" s="65"/>
      <c r="J249" s="65"/>
      <c r="K249" s="65"/>
      <c r="L249" s="65"/>
      <c r="M249" s="65"/>
      <c r="N249" s="65"/>
      <c r="O249" s="65"/>
      <c r="P249" s="65"/>
      <c r="Q249" s="65"/>
      <c r="R249" s="65"/>
      <c r="S249" s="65"/>
      <c r="T249" s="65"/>
      <c r="U249" s="66"/>
      <c r="V249" s="65"/>
      <c r="W249" s="65"/>
      <c r="X249" s="65"/>
      <c r="Y249" s="66"/>
      <c r="Z249" s="65"/>
      <c r="AA249" s="65"/>
    </row>
    <row r="250" spans="1:27" ht="14.25" customHeight="1">
      <c r="A250" s="65"/>
      <c r="B250" s="80"/>
      <c r="C250" s="65"/>
      <c r="D250" s="65"/>
      <c r="E250" s="65"/>
      <c r="F250" s="65"/>
      <c r="G250" s="65"/>
      <c r="H250" s="65"/>
      <c r="I250" s="65"/>
      <c r="J250" s="65"/>
      <c r="K250" s="65"/>
      <c r="L250" s="65"/>
      <c r="M250" s="65"/>
      <c r="N250" s="65"/>
      <c r="O250" s="65"/>
      <c r="P250" s="65"/>
      <c r="Q250" s="65"/>
      <c r="R250" s="65"/>
      <c r="S250" s="65"/>
      <c r="T250" s="65"/>
      <c r="U250" s="66"/>
      <c r="V250" s="65"/>
      <c r="W250" s="65"/>
      <c r="X250" s="65"/>
      <c r="Y250" s="66"/>
      <c r="Z250" s="65"/>
      <c r="AA250" s="65"/>
    </row>
    <row r="251" spans="1:27" ht="14.25" customHeight="1">
      <c r="A251" s="65"/>
      <c r="B251" s="80"/>
      <c r="C251" s="65"/>
      <c r="D251" s="65"/>
      <c r="E251" s="65"/>
      <c r="F251" s="65"/>
      <c r="G251" s="65"/>
      <c r="H251" s="65"/>
      <c r="I251" s="65"/>
      <c r="J251" s="65"/>
      <c r="K251" s="65"/>
      <c r="L251" s="65"/>
      <c r="M251" s="65"/>
      <c r="N251" s="65"/>
      <c r="O251" s="65"/>
      <c r="P251" s="65"/>
      <c r="Q251" s="65"/>
      <c r="R251" s="65"/>
      <c r="S251" s="65"/>
      <c r="T251" s="65"/>
      <c r="U251" s="66"/>
      <c r="V251" s="65"/>
      <c r="W251" s="65"/>
      <c r="X251" s="65"/>
      <c r="Y251" s="66"/>
      <c r="Z251" s="65"/>
      <c r="AA251" s="65"/>
    </row>
    <row r="252" spans="1:27" ht="14.25" customHeight="1">
      <c r="A252" s="65"/>
      <c r="B252" s="80"/>
      <c r="C252" s="65"/>
      <c r="D252" s="65"/>
      <c r="E252" s="65"/>
      <c r="F252" s="65"/>
      <c r="G252" s="65"/>
      <c r="H252" s="65"/>
      <c r="I252" s="65"/>
      <c r="J252" s="65"/>
      <c r="K252" s="65"/>
      <c r="L252" s="65"/>
      <c r="M252" s="65"/>
      <c r="N252" s="65"/>
      <c r="O252" s="65"/>
      <c r="P252" s="65"/>
      <c r="Q252" s="65"/>
      <c r="R252" s="65"/>
      <c r="S252" s="65"/>
      <c r="T252" s="65"/>
      <c r="U252" s="66"/>
      <c r="V252" s="65"/>
      <c r="W252" s="65"/>
      <c r="X252" s="65"/>
      <c r="Y252" s="66"/>
      <c r="Z252" s="65"/>
      <c r="AA252" s="65"/>
    </row>
    <row r="253" spans="1:27" ht="14.25" customHeight="1">
      <c r="A253" s="65"/>
      <c r="B253" s="80"/>
      <c r="C253" s="65"/>
      <c r="D253" s="65"/>
      <c r="E253" s="65"/>
      <c r="F253" s="65"/>
      <c r="G253" s="65"/>
      <c r="H253" s="65"/>
      <c r="I253" s="65"/>
      <c r="J253" s="65"/>
      <c r="K253" s="65"/>
      <c r="L253" s="65"/>
      <c r="M253" s="65"/>
      <c r="N253" s="65"/>
      <c r="O253" s="65"/>
      <c r="P253" s="65"/>
      <c r="Q253" s="65"/>
      <c r="R253" s="65"/>
      <c r="S253" s="65"/>
      <c r="T253" s="65"/>
      <c r="U253" s="66"/>
      <c r="V253" s="65"/>
      <c r="W253" s="65"/>
      <c r="X253" s="65"/>
      <c r="Y253" s="66"/>
      <c r="Z253" s="65"/>
      <c r="AA253" s="65"/>
    </row>
    <row r="254" spans="1:27" ht="14.25" customHeight="1">
      <c r="A254" s="65"/>
      <c r="B254" s="80"/>
      <c r="C254" s="65"/>
      <c r="D254" s="65"/>
      <c r="E254" s="65"/>
      <c r="F254" s="65"/>
      <c r="G254" s="65"/>
      <c r="H254" s="65"/>
      <c r="I254" s="65"/>
      <c r="J254" s="65"/>
      <c r="K254" s="65"/>
      <c r="L254" s="65"/>
      <c r="M254" s="65"/>
      <c r="N254" s="65"/>
      <c r="O254" s="65"/>
      <c r="P254" s="65"/>
      <c r="Q254" s="65"/>
      <c r="R254" s="65"/>
      <c r="S254" s="65"/>
      <c r="T254" s="65"/>
      <c r="U254" s="66"/>
      <c r="V254" s="65"/>
      <c r="W254" s="65"/>
      <c r="X254" s="65"/>
      <c r="Y254" s="66"/>
      <c r="Z254" s="65"/>
      <c r="AA254" s="65"/>
    </row>
    <row r="255" spans="1:27" ht="14.25" customHeight="1">
      <c r="A255" s="65"/>
      <c r="B255" s="80"/>
      <c r="C255" s="65"/>
      <c r="D255" s="65"/>
      <c r="E255" s="65"/>
      <c r="F255" s="65"/>
      <c r="G255" s="65"/>
      <c r="H255" s="65"/>
      <c r="I255" s="65"/>
      <c r="J255" s="65"/>
      <c r="K255" s="65"/>
      <c r="L255" s="65"/>
      <c r="M255" s="65"/>
      <c r="N255" s="65"/>
      <c r="O255" s="65"/>
      <c r="P255" s="65"/>
      <c r="Q255" s="65"/>
      <c r="R255" s="65"/>
      <c r="S255" s="65"/>
      <c r="T255" s="65"/>
      <c r="U255" s="66"/>
      <c r="V255" s="65"/>
      <c r="W255" s="65"/>
      <c r="X255" s="65"/>
      <c r="Y255" s="66"/>
      <c r="Z255" s="65"/>
      <c r="AA255" s="65"/>
    </row>
    <row r="256" spans="1:27" ht="14.25" customHeight="1">
      <c r="A256" s="65"/>
      <c r="B256" s="80"/>
      <c r="C256" s="65"/>
      <c r="D256" s="65"/>
      <c r="E256" s="65"/>
      <c r="F256" s="65"/>
      <c r="G256" s="65"/>
      <c r="H256" s="65"/>
      <c r="I256" s="65"/>
      <c r="J256" s="65"/>
      <c r="K256" s="65"/>
      <c r="L256" s="65"/>
      <c r="M256" s="65"/>
      <c r="N256" s="65"/>
      <c r="O256" s="65"/>
      <c r="P256" s="65"/>
      <c r="Q256" s="65"/>
      <c r="R256" s="65"/>
      <c r="S256" s="65"/>
      <c r="T256" s="65"/>
      <c r="U256" s="66"/>
      <c r="V256" s="65"/>
      <c r="W256" s="65"/>
      <c r="X256" s="65"/>
      <c r="Y256" s="66"/>
      <c r="Z256" s="65"/>
      <c r="AA256" s="65"/>
    </row>
    <row r="257" spans="1:27" ht="14.25" customHeight="1">
      <c r="A257" s="65"/>
      <c r="B257" s="80"/>
      <c r="C257" s="65"/>
      <c r="D257" s="65"/>
      <c r="E257" s="65"/>
      <c r="F257" s="65"/>
      <c r="G257" s="65"/>
      <c r="H257" s="65"/>
      <c r="I257" s="65"/>
      <c r="J257" s="65"/>
      <c r="K257" s="65"/>
      <c r="L257" s="65"/>
      <c r="M257" s="65"/>
      <c r="N257" s="65"/>
      <c r="O257" s="65"/>
      <c r="P257" s="65"/>
      <c r="Q257" s="65"/>
      <c r="R257" s="65"/>
      <c r="S257" s="65"/>
      <c r="T257" s="65"/>
      <c r="U257" s="66"/>
      <c r="V257" s="65"/>
      <c r="W257" s="65"/>
      <c r="X257" s="65"/>
      <c r="Y257" s="66"/>
      <c r="Z257" s="65"/>
      <c r="AA257" s="65"/>
    </row>
    <row r="258" spans="1:27" ht="14.25" customHeight="1">
      <c r="A258" s="65"/>
      <c r="B258" s="80"/>
      <c r="C258" s="65"/>
      <c r="D258" s="65"/>
      <c r="E258" s="65"/>
      <c r="F258" s="65"/>
      <c r="G258" s="65"/>
      <c r="H258" s="65"/>
      <c r="I258" s="65"/>
      <c r="J258" s="65"/>
      <c r="K258" s="65"/>
      <c r="L258" s="65"/>
      <c r="M258" s="65"/>
      <c r="N258" s="65"/>
      <c r="O258" s="65"/>
      <c r="P258" s="65"/>
      <c r="Q258" s="65"/>
      <c r="R258" s="65"/>
      <c r="S258" s="65"/>
      <c r="T258" s="65"/>
      <c r="U258" s="66"/>
      <c r="V258" s="65"/>
      <c r="W258" s="65"/>
      <c r="X258" s="65"/>
      <c r="Y258" s="66"/>
      <c r="Z258" s="65"/>
      <c r="AA258" s="65"/>
    </row>
    <row r="259" spans="1:27" ht="14.25" customHeight="1">
      <c r="A259" s="65"/>
      <c r="B259" s="80"/>
      <c r="C259" s="65"/>
      <c r="D259" s="65"/>
      <c r="E259" s="65"/>
      <c r="F259" s="65"/>
      <c r="G259" s="65"/>
      <c r="H259" s="65"/>
      <c r="I259" s="65"/>
      <c r="J259" s="65"/>
      <c r="K259" s="65"/>
      <c r="L259" s="65"/>
      <c r="M259" s="65"/>
      <c r="N259" s="65"/>
      <c r="O259" s="65"/>
      <c r="P259" s="65"/>
      <c r="Q259" s="65"/>
      <c r="R259" s="65"/>
      <c r="S259" s="65"/>
      <c r="T259" s="65"/>
      <c r="U259" s="66"/>
      <c r="V259" s="65"/>
      <c r="W259" s="65"/>
      <c r="X259" s="65"/>
      <c r="Y259" s="66"/>
      <c r="Z259" s="65"/>
      <c r="AA259" s="65"/>
    </row>
    <row r="260" spans="1:27" ht="14.25" customHeight="1">
      <c r="A260" s="65"/>
      <c r="B260" s="80"/>
      <c r="C260" s="65"/>
      <c r="D260" s="65"/>
      <c r="E260" s="65"/>
      <c r="F260" s="65"/>
      <c r="G260" s="65"/>
      <c r="H260" s="65"/>
      <c r="I260" s="65"/>
      <c r="J260" s="65"/>
      <c r="K260" s="65"/>
      <c r="L260" s="65"/>
      <c r="M260" s="65"/>
      <c r="N260" s="65"/>
      <c r="O260" s="65"/>
      <c r="P260" s="65"/>
      <c r="Q260" s="65"/>
      <c r="R260" s="65"/>
      <c r="S260" s="65"/>
      <c r="T260" s="65"/>
      <c r="U260" s="66"/>
      <c r="V260" s="65"/>
      <c r="W260" s="65"/>
      <c r="X260" s="65"/>
      <c r="Y260" s="66"/>
      <c r="Z260" s="65"/>
      <c r="AA260" s="65"/>
    </row>
    <row r="261" spans="1:27" ht="14.25" customHeight="1">
      <c r="A261" s="65"/>
      <c r="B261" s="80"/>
      <c r="C261" s="65"/>
      <c r="D261" s="65"/>
      <c r="E261" s="65"/>
      <c r="F261" s="65"/>
      <c r="G261" s="65"/>
      <c r="H261" s="65"/>
      <c r="I261" s="65"/>
      <c r="J261" s="65"/>
      <c r="K261" s="65"/>
      <c r="L261" s="65"/>
      <c r="M261" s="65"/>
      <c r="N261" s="65"/>
      <c r="O261" s="65"/>
      <c r="P261" s="65"/>
      <c r="Q261" s="65"/>
      <c r="R261" s="65"/>
      <c r="S261" s="65"/>
      <c r="T261" s="65"/>
      <c r="U261" s="66"/>
      <c r="V261" s="65"/>
      <c r="W261" s="65"/>
      <c r="X261" s="65"/>
      <c r="Y261" s="66"/>
      <c r="Z261" s="65"/>
      <c r="AA261" s="65"/>
    </row>
    <row r="262" spans="1:27" ht="14.25" customHeight="1">
      <c r="A262" s="65"/>
      <c r="B262" s="80"/>
      <c r="C262" s="65"/>
      <c r="D262" s="65"/>
      <c r="E262" s="65"/>
      <c r="F262" s="65"/>
      <c r="G262" s="65"/>
      <c r="H262" s="65"/>
      <c r="I262" s="65"/>
      <c r="J262" s="65"/>
      <c r="K262" s="65"/>
      <c r="L262" s="65"/>
      <c r="M262" s="65"/>
      <c r="N262" s="65"/>
      <c r="O262" s="65"/>
      <c r="P262" s="65"/>
      <c r="Q262" s="65"/>
      <c r="R262" s="65"/>
      <c r="S262" s="65"/>
      <c r="T262" s="65"/>
      <c r="U262" s="66"/>
      <c r="V262" s="65"/>
      <c r="W262" s="65"/>
      <c r="X262" s="65"/>
      <c r="Y262" s="66"/>
      <c r="Z262" s="65"/>
      <c r="AA262" s="65"/>
    </row>
    <row r="263" spans="1:27" ht="14.25" customHeight="1">
      <c r="A263" s="65"/>
      <c r="B263" s="80"/>
      <c r="C263" s="65"/>
      <c r="D263" s="65"/>
      <c r="E263" s="65"/>
      <c r="F263" s="65"/>
      <c r="G263" s="65"/>
      <c r="H263" s="65"/>
      <c r="I263" s="65"/>
      <c r="J263" s="65"/>
      <c r="K263" s="65"/>
      <c r="L263" s="65"/>
      <c r="M263" s="65"/>
      <c r="N263" s="65"/>
      <c r="O263" s="65"/>
      <c r="P263" s="65"/>
      <c r="Q263" s="65"/>
      <c r="R263" s="65"/>
      <c r="S263" s="65"/>
      <c r="T263" s="65"/>
      <c r="U263" s="66"/>
      <c r="V263" s="65"/>
      <c r="W263" s="65"/>
      <c r="X263" s="65"/>
      <c r="Y263" s="66"/>
      <c r="Z263" s="65"/>
      <c r="AA263" s="65"/>
    </row>
    <row r="264" spans="1:27" ht="14.25" customHeight="1">
      <c r="A264" s="65"/>
      <c r="B264" s="80"/>
      <c r="C264" s="65"/>
      <c r="D264" s="65"/>
      <c r="E264" s="65"/>
      <c r="F264" s="65"/>
      <c r="G264" s="65"/>
      <c r="H264" s="65"/>
      <c r="I264" s="65"/>
      <c r="J264" s="65"/>
      <c r="K264" s="65"/>
      <c r="L264" s="65"/>
      <c r="M264" s="65"/>
      <c r="N264" s="65"/>
      <c r="O264" s="65"/>
      <c r="P264" s="65"/>
      <c r="Q264" s="65"/>
      <c r="R264" s="65"/>
      <c r="S264" s="65"/>
      <c r="T264" s="65"/>
      <c r="U264" s="66"/>
      <c r="V264" s="65"/>
      <c r="W264" s="65"/>
      <c r="X264" s="65"/>
      <c r="Y264" s="66"/>
      <c r="Z264" s="65"/>
      <c r="AA264" s="65"/>
    </row>
    <row r="265" spans="1:27" ht="14.25" customHeight="1">
      <c r="A265" s="65"/>
      <c r="B265" s="80"/>
      <c r="C265" s="65"/>
      <c r="D265" s="65"/>
      <c r="E265" s="65"/>
      <c r="F265" s="65"/>
      <c r="G265" s="65"/>
      <c r="H265" s="65"/>
      <c r="I265" s="65"/>
      <c r="J265" s="65"/>
      <c r="K265" s="65"/>
      <c r="L265" s="65"/>
      <c r="M265" s="65"/>
      <c r="N265" s="65"/>
      <c r="O265" s="65"/>
      <c r="P265" s="65"/>
      <c r="Q265" s="65"/>
      <c r="R265" s="65"/>
      <c r="S265" s="65"/>
      <c r="T265" s="65"/>
      <c r="U265" s="66"/>
      <c r="V265" s="65"/>
      <c r="W265" s="65"/>
      <c r="X265" s="65"/>
      <c r="Y265" s="66"/>
      <c r="Z265" s="65"/>
      <c r="AA265" s="65"/>
    </row>
    <row r="266" spans="1:27" ht="14.25" customHeight="1">
      <c r="A266" s="65"/>
      <c r="B266" s="80"/>
      <c r="C266" s="65"/>
      <c r="D266" s="65"/>
      <c r="E266" s="65"/>
      <c r="F266" s="65"/>
      <c r="G266" s="65"/>
      <c r="H266" s="65"/>
      <c r="I266" s="65"/>
      <c r="J266" s="65"/>
      <c r="K266" s="65"/>
      <c r="L266" s="65"/>
      <c r="M266" s="65"/>
      <c r="N266" s="65"/>
      <c r="O266" s="65"/>
      <c r="P266" s="65"/>
      <c r="Q266" s="65"/>
      <c r="R266" s="65"/>
      <c r="S266" s="65"/>
      <c r="T266" s="65"/>
      <c r="U266" s="66"/>
      <c r="V266" s="65"/>
      <c r="W266" s="65"/>
      <c r="X266" s="65"/>
      <c r="Y266" s="66"/>
      <c r="Z266" s="65"/>
      <c r="AA266" s="65"/>
    </row>
    <row r="267" spans="1:27" ht="14.25" customHeight="1">
      <c r="A267" s="65"/>
      <c r="B267" s="80"/>
      <c r="C267" s="65"/>
      <c r="D267" s="65"/>
      <c r="E267" s="65"/>
      <c r="F267" s="65"/>
      <c r="G267" s="65"/>
      <c r="H267" s="65"/>
      <c r="I267" s="65"/>
      <c r="J267" s="65"/>
      <c r="K267" s="65"/>
      <c r="L267" s="65"/>
      <c r="M267" s="65"/>
      <c r="N267" s="65"/>
      <c r="O267" s="65"/>
      <c r="P267" s="65"/>
      <c r="Q267" s="65"/>
      <c r="R267" s="65"/>
      <c r="S267" s="65"/>
      <c r="T267" s="65"/>
      <c r="U267" s="66"/>
      <c r="V267" s="65"/>
      <c r="W267" s="65"/>
      <c r="X267" s="65"/>
      <c r="Y267" s="66"/>
      <c r="Z267" s="65"/>
      <c r="AA267" s="65"/>
    </row>
    <row r="268" spans="1:27" ht="14.25" customHeight="1">
      <c r="A268" s="65"/>
      <c r="B268" s="80"/>
      <c r="C268" s="65"/>
      <c r="D268" s="65"/>
      <c r="E268" s="65"/>
      <c r="F268" s="65"/>
      <c r="G268" s="65"/>
      <c r="H268" s="65"/>
      <c r="I268" s="65"/>
      <c r="J268" s="65"/>
      <c r="K268" s="65"/>
      <c r="L268" s="65"/>
      <c r="M268" s="65"/>
      <c r="N268" s="65"/>
      <c r="O268" s="65"/>
      <c r="P268" s="65"/>
      <c r="Q268" s="65"/>
      <c r="R268" s="65"/>
      <c r="S268" s="65"/>
      <c r="T268" s="65"/>
      <c r="U268" s="66"/>
      <c r="V268" s="65"/>
      <c r="W268" s="65"/>
      <c r="X268" s="65"/>
      <c r="Y268" s="66"/>
      <c r="Z268" s="65"/>
      <c r="AA268" s="65"/>
    </row>
    <row r="269" spans="1:27" ht="14.25" customHeight="1">
      <c r="A269" s="65"/>
      <c r="B269" s="80"/>
      <c r="C269" s="65"/>
      <c r="D269" s="65"/>
      <c r="E269" s="65"/>
      <c r="F269" s="65"/>
      <c r="G269" s="65"/>
      <c r="H269" s="65"/>
      <c r="I269" s="65"/>
      <c r="J269" s="65"/>
      <c r="K269" s="65"/>
      <c r="L269" s="65"/>
      <c r="M269" s="65"/>
      <c r="N269" s="65"/>
      <c r="O269" s="65"/>
      <c r="P269" s="65"/>
      <c r="Q269" s="65"/>
      <c r="R269" s="65"/>
      <c r="S269" s="65"/>
      <c r="T269" s="65"/>
      <c r="U269" s="66"/>
      <c r="V269" s="65"/>
      <c r="W269" s="65"/>
      <c r="X269" s="65"/>
      <c r="Y269" s="66"/>
      <c r="Z269" s="65"/>
      <c r="AA269" s="65"/>
    </row>
    <row r="270" spans="1:27" ht="14.25" customHeight="1">
      <c r="A270" s="65"/>
      <c r="B270" s="80"/>
      <c r="C270" s="65"/>
      <c r="D270" s="65"/>
      <c r="E270" s="65"/>
      <c r="F270" s="65"/>
      <c r="G270" s="65"/>
      <c r="H270" s="65"/>
      <c r="I270" s="65"/>
      <c r="J270" s="65"/>
      <c r="K270" s="65"/>
      <c r="L270" s="65"/>
      <c r="M270" s="65"/>
      <c r="N270" s="65"/>
      <c r="O270" s="65"/>
      <c r="P270" s="65"/>
      <c r="Q270" s="65"/>
      <c r="R270" s="65"/>
      <c r="S270" s="65"/>
      <c r="T270" s="65"/>
      <c r="U270" s="66"/>
      <c r="V270" s="65"/>
      <c r="W270" s="65"/>
      <c r="X270" s="65"/>
      <c r="Y270" s="66"/>
      <c r="Z270" s="65"/>
      <c r="AA270" s="65"/>
    </row>
    <row r="271" spans="1:27" ht="14.25" customHeight="1">
      <c r="A271" s="65"/>
      <c r="B271" s="80"/>
      <c r="C271" s="65"/>
      <c r="D271" s="65"/>
      <c r="E271" s="65"/>
      <c r="F271" s="65"/>
      <c r="G271" s="65"/>
      <c r="H271" s="65"/>
      <c r="I271" s="65"/>
      <c r="J271" s="65"/>
      <c r="K271" s="65"/>
      <c r="L271" s="65"/>
      <c r="M271" s="65"/>
      <c r="N271" s="65"/>
      <c r="O271" s="65"/>
      <c r="P271" s="65"/>
      <c r="Q271" s="65"/>
      <c r="R271" s="65"/>
      <c r="S271" s="65"/>
      <c r="T271" s="65"/>
      <c r="U271" s="66"/>
      <c r="V271" s="65"/>
      <c r="W271" s="65"/>
      <c r="X271" s="65"/>
      <c r="Y271" s="66"/>
      <c r="Z271" s="65"/>
      <c r="AA271" s="65"/>
    </row>
    <row r="272" spans="1:27" ht="14.25" customHeight="1">
      <c r="A272" s="65"/>
      <c r="B272" s="80"/>
      <c r="C272" s="65"/>
      <c r="D272" s="65"/>
      <c r="E272" s="65"/>
      <c r="F272" s="65"/>
      <c r="G272" s="65"/>
      <c r="H272" s="65"/>
      <c r="I272" s="65"/>
      <c r="J272" s="65"/>
      <c r="K272" s="65"/>
      <c r="L272" s="65"/>
      <c r="M272" s="65"/>
      <c r="N272" s="65"/>
      <c r="O272" s="65"/>
      <c r="P272" s="65"/>
      <c r="Q272" s="65"/>
      <c r="R272" s="65"/>
      <c r="S272" s="65"/>
      <c r="T272" s="65"/>
      <c r="U272" s="66"/>
      <c r="V272" s="65"/>
      <c r="W272" s="65"/>
      <c r="X272" s="65"/>
      <c r="Y272" s="66"/>
      <c r="Z272" s="65"/>
      <c r="AA272" s="65"/>
    </row>
    <row r="273" spans="1:27" ht="14.25" customHeight="1">
      <c r="A273" s="65"/>
      <c r="B273" s="80"/>
      <c r="C273" s="65"/>
      <c r="D273" s="65"/>
      <c r="E273" s="65"/>
      <c r="F273" s="65"/>
      <c r="G273" s="65"/>
      <c r="H273" s="65"/>
      <c r="I273" s="65"/>
      <c r="J273" s="65"/>
      <c r="K273" s="65"/>
      <c r="L273" s="65"/>
      <c r="M273" s="65"/>
      <c r="N273" s="65"/>
      <c r="O273" s="65"/>
      <c r="P273" s="65"/>
      <c r="Q273" s="65"/>
      <c r="R273" s="65"/>
      <c r="S273" s="65"/>
      <c r="T273" s="65"/>
      <c r="U273" s="66"/>
      <c r="V273" s="65"/>
      <c r="W273" s="65"/>
      <c r="X273" s="65"/>
      <c r="Y273" s="66"/>
      <c r="Z273" s="65"/>
      <c r="AA273" s="65"/>
    </row>
    <row r="274" spans="1:27" ht="14.25" customHeight="1">
      <c r="A274" s="65"/>
      <c r="B274" s="80"/>
      <c r="C274" s="65"/>
      <c r="D274" s="65"/>
      <c r="E274" s="65"/>
      <c r="F274" s="65"/>
      <c r="G274" s="65"/>
      <c r="H274" s="65"/>
      <c r="I274" s="65"/>
      <c r="J274" s="65"/>
      <c r="K274" s="65"/>
      <c r="L274" s="65"/>
      <c r="M274" s="65"/>
      <c r="N274" s="65"/>
      <c r="O274" s="65"/>
      <c r="P274" s="65"/>
      <c r="Q274" s="65"/>
      <c r="R274" s="65"/>
      <c r="S274" s="65"/>
      <c r="T274" s="65"/>
      <c r="U274" s="66"/>
      <c r="V274" s="65"/>
      <c r="W274" s="65"/>
      <c r="X274" s="65"/>
      <c r="Y274" s="66"/>
      <c r="Z274" s="65"/>
      <c r="AA274" s="65"/>
    </row>
    <row r="275" spans="1:27" ht="14.25" customHeight="1">
      <c r="A275" s="65"/>
      <c r="B275" s="80"/>
      <c r="C275" s="65"/>
      <c r="D275" s="65"/>
      <c r="E275" s="65"/>
      <c r="F275" s="65"/>
      <c r="G275" s="65"/>
      <c r="H275" s="65"/>
      <c r="I275" s="65"/>
      <c r="J275" s="65"/>
      <c r="K275" s="65"/>
      <c r="L275" s="65"/>
      <c r="M275" s="65"/>
      <c r="N275" s="65"/>
      <c r="O275" s="65"/>
      <c r="P275" s="65"/>
      <c r="Q275" s="65"/>
      <c r="R275" s="65"/>
      <c r="S275" s="65"/>
      <c r="T275" s="65"/>
      <c r="U275" s="66"/>
      <c r="V275" s="65"/>
      <c r="W275" s="65"/>
      <c r="X275" s="65"/>
      <c r="Y275" s="66"/>
      <c r="Z275" s="65"/>
      <c r="AA275" s="65"/>
    </row>
    <row r="276" spans="1:27" ht="14.25" customHeight="1">
      <c r="A276" s="65"/>
      <c r="B276" s="80"/>
      <c r="C276" s="65"/>
      <c r="D276" s="65"/>
      <c r="E276" s="65"/>
      <c r="F276" s="65"/>
      <c r="G276" s="65"/>
      <c r="H276" s="65"/>
      <c r="I276" s="65"/>
      <c r="J276" s="65"/>
      <c r="K276" s="65"/>
      <c r="L276" s="65"/>
      <c r="M276" s="65"/>
      <c r="N276" s="65"/>
      <c r="O276" s="65"/>
      <c r="P276" s="65"/>
      <c r="Q276" s="65"/>
      <c r="R276" s="65"/>
      <c r="S276" s="65"/>
      <c r="T276" s="65"/>
      <c r="U276" s="66"/>
      <c r="V276" s="65"/>
      <c r="W276" s="65"/>
      <c r="X276" s="65"/>
      <c r="Y276" s="66"/>
      <c r="Z276" s="65"/>
      <c r="AA276" s="65"/>
    </row>
    <row r="277" spans="1:27" ht="14.25" customHeight="1">
      <c r="A277" s="65"/>
      <c r="B277" s="80"/>
      <c r="C277" s="65"/>
      <c r="D277" s="65"/>
      <c r="E277" s="65"/>
      <c r="F277" s="65"/>
      <c r="G277" s="65"/>
      <c r="H277" s="65"/>
      <c r="I277" s="65"/>
      <c r="J277" s="65"/>
      <c r="K277" s="65"/>
      <c r="L277" s="65"/>
      <c r="M277" s="65"/>
      <c r="N277" s="65"/>
      <c r="O277" s="65"/>
      <c r="P277" s="65"/>
      <c r="Q277" s="65"/>
      <c r="R277" s="65"/>
      <c r="S277" s="65"/>
      <c r="T277" s="65"/>
      <c r="U277" s="66"/>
      <c r="V277" s="65"/>
      <c r="W277" s="65"/>
      <c r="X277" s="65"/>
      <c r="Y277" s="66"/>
      <c r="Z277" s="65"/>
      <c r="AA277" s="65"/>
    </row>
    <row r="278" spans="1:27" ht="14.25" customHeight="1">
      <c r="A278" s="65"/>
      <c r="B278" s="80"/>
      <c r="C278" s="65"/>
      <c r="D278" s="65"/>
      <c r="E278" s="65"/>
      <c r="F278" s="65"/>
      <c r="G278" s="65"/>
      <c r="H278" s="65"/>
      <c r="I278" s="65"/>
      <c r="J278" s="65"/>
      <c r="K278" s="65"/>
      <c r="L278" s="65"/>
      <c r="M278" s="65"/>
      <c r="N278" s="65"/>
      <c r="O278" s="65"/>
      <c r="P278" s="65"/>
      <c r="Q278" s="65"/>
      <c r="R278" s="65"/>
      <c r="S278" s="65"/>
      <c r="T278" s="65"/>
      <c r="U278" s="66"/>
      <c r="V278" s="65"/>
      <c r="W278" s="65"/>
      <c r="X278" s="65"/>
      <c r="Y278" s="66"/>
      <c r="Z278" s="65"/>
      <c r="AA278" s="65"/>
    </row>
    <row r="279" spans="1:27" ht="14.25" customHeight="1">
      <c r="A279" s="65"/>
      <c r="B279" s="80"/>
      <c r="C279" s="65"/>
      <c r="D279" s="65"/>
      <c r="E279" s="65"/>
      <c r="F279" s="65"/>
      <c r="G279" s="65"/>
      <c r="H279" s="65"/>
      <c r="I279" s="65"/>
      <c r="J279" s="65"/>
      <c r="K279" s="65"/>
      <c r="L279" s="65"/>
      <c r="M279" s="65"/>
      <c r="N279" s="65"/>
      <c r="O279" s="65"/>
      <c r="P279" s="65"/>
      <c r="Q279" s="65"/>
      <c r="R279" s="65"/>
      <c r="S279" s="65"/>
      <c r="T279" s="65"/>
      <c r="U279" s="66"/>
      <c r="V279" s="65"/>
      <c r="W279" s="65"/>
      <c r="X279" s="65"/>
      <c r="Y279" s="66"/>
      <c r="Z279" s="65"/>
      <c r="AA279" s="65"/>
    </row>
    <row r="280" spans="1:27" ht="14.25" customHeight="1">
      <c r="A280" s="65"/>
      <c r="B280" s="80"/>
      <c r="C280" s="65"/>
      <c r="D280" s="65"/>
      <c r="E280" s="65"/>
      <c r="F280" s="65"/>
      <c r="G280" s="65"/>
      <c r="H280" s="65"/>
      <c r="I280" s="65"/>
      <c r="J280" s="65"/>
      <c r="K280" s="65"/>
      <c r="L280" s="65"/>
      <c r="M280" s="65"/>
      <c r="N280" s="65"/>
      <c r="O280" s="65"/>
      <c r="P280" s="65"/>
      <c r="Q280" s="65"/>
      <c r="R280" s="65"/>
      <c r="S280" s="65"/>
      <c r="T280" s="65"/>
      <c r="U280" s="66"/>
      <c r="V280" s="65"/>
      <c r="W280" s="65"/>
      <c r="X280" s="65"/>
      <c r="Y280" s="66"/>
      <c r="Z280" s="65"/>
      <c r="AA280" s="65"/>
    </row>
    <row r="281" spans="1:27" ht="14.25" customHeight="1">
      <c r="A281" s="65"/>
      <c r="B281" s="80"/>
      <c r="C281" s="65"/>
      <c r="D281" s="65"/>
      <c r="E281" s="65"/>
      <c r="F281" s="65"/>
      <c r="G281" s="65"/>
      <c r="H281" s="65"/>
      <c r="I281" s="65"/>
      <c r="J281" s="65"/>
      <c r="K281" s="65"/>
      <c r="L281" s="65"/>
      <c r="M281" s="65"/>
      <c r="N281" s="65"/>
      <c r="O281" s="65"/>
      <c r="P281" s="65"/>
      <c r="Q281" s="65"/>
      <c r="R281" s="65"/>
      <c r="S281" s="65"/>
      <c r="T281" s="65"/>
      <c r="U281" s="66"/>
      <c r="V281" s="65"/>
      <c r="W281" s="65"/>
      <c r="X281" s="65"/>
      <c r="Y281" s="66"/>
      <c r="Z281" s="65"/>
      <c r="AA281" s="65"/>
    </row>
    <row r="282" spans="1:27" ht="14.25" customHeight="1">
      <c r="A282" s="65"/>
      <c r="B282" s="80"/>
      <c r="C282" s="65"/>
      <c r="D282" s="65"/>
      <c r="E282" s="65"/>
      <c r="F282" s="65"/>
      <c r="G282" s="65"/>
      <c r="H282" s="65"/>
      <c r="I282" s="65"/>
      <c r="J282" s="65"/>
      <c r="K282" s="65"/>
      <c r="L282" s="65"/>
      <c r="M282" s="65"/>
      <c r="N282" s="65"/>
      <c r="O282" s="65"/>
      <c r="P282" s="65"/>
      <c r="Q282" s="65"/>
      <c r="R282" s="65"/>
      <c r="S282" s="65"/>
      <c r="T282" s="65"/>
      <c r="U282" s="66"/>
      <c r="V282" s="65"/>
      <c r="W282" s="65"/>
      <c r="X282" s="65"/>
      <c r="Y282" s="66"/>
      <c r="Z282" s="65"/>
      <c r="AA282" s="65"/>
    </row>
    <row r="283" spans="1:27" ht="14.25" customHeight="1">
      <c r="A283" s="65"/>
      <c r="B283" s="80"/>
      <c r="C283" s="65"/>
      <c r="D283" s="65"/>
      <c r="E283" s="65"/>
      <c r="F283" s="65"/>
      <c r="G283" s="65"/>
      <c r="H283" s="65"/>
      <c r="I283" s="65"/>
      <c r="J283" s="65"/>
      <c r="K283" s="65"/>
      <c r="L283" s="65"/>
      <c r="M283" s="65"/>
      <c r="N283" s="65"/>
      <c r="O283" s="65"/>
      <c r="P283" s="65"/>
      <c r="Q283" s="65"/>
      <c r="R283" s="65"/>
      <c r="S283" s="65"/>
      <c r="T283" s="65"/>
      <c r="U283" s="66"/>
      <c r="V283" s="65"/>
      <c r="W283" s="65"/>
      <c r="X283" s="65"/>
      <c r="Y283" s="66"/>
      <c r="Z283" s="65"/>
      <c r="AA283" s="65"/>
    </row>
    <row r="284" spans="1:27" ht="14.25" customHeight="1">
      <c r="A284" s="65"/>
      <c r="B284" s="80"/>
      <c r="C284" s="65"/>
      <c r="D284" s="65"/>
      <c r="E284" s="65"/>
      <c r="F284" s="65"/>
      <c r="G284" s="65"/>
      <c r="H284" s="65"/>
      <c r="I284" s="65"/>
      <c r="J284" s="65"/>
      <c r="K284" s="65"/>
      <c r="L284" s="65"/>
      <c r="M284" s="65"/>
      <c r="N284" s="65"/>
      <c r="O284" s="65"/>
      <c r="P284" s="65"/>
      <c r="Q284" s="65"/>
      <c r="R284" s="65"/>
      <c r="S284" s="65"/>
      <c r="T284" s="65"/>
      <c r="U284" s="66"/>
      <c r="V284" s="65"/>
      <c r="W284" s="65"/>
      <c r="X284" s="65"/>
      <c r="Y284" s="66"/>
      <c r="Z284" s="65"/>
      <c r="AA284" s="65"/>
    </row>
    <row r="285" spans="1:27" ht="14.25" customHeight="1">
      <c r="A285" s="65"/>
      <c r="B285" s="80"/>
      <c r="C285" s="65"/>
      <c r="D285" s="65"/>
      <c r="E285" s="65"/>
      <c r="F285" s="65"/>
      <c r="G285" s="65"/>
      <c r="H285" s="65"/>
      <c r="I285" s="65"/>
      <c r="J285" s="65"/>
      <c r="K285" s="65"/>
      <c r="L285" s="65"/>
      <c r="M285" s="65"/>
      <c r="N285" s="65"/>
      <c r="O285" s="65"/>
      <c r="P285" s="65"/>
      <c r="Q285" s="65"/>
      <c r="R285" s="65"/>
      <c r="S285" s="65"/>
      <c r="T285" s="65"/>
      <c r="U285" s="66"/>
      <c r="V285" s="65"/>
      <c r="W285" s="65"/>
      <c r="X285" s="65"/>
      <c r="Y285" s="66"/>
      <c r="Z285" s="65"/>
      <c r="AA285" s="65"/>
    </row>
    <row r="286" spans="1:27" ht="14.25" customHeight="1">
      <c r="A286" s="65"/>
      <c r="B286" s="80"/>
      <c r="C286" s="65"/>
      <c r="D286" s="65"/>
      <c r="E286" s="65"/>
      <c r="F286" s="65"/>
      <c r="G286" s="65"/>
      <c r="H286" s="65"/>
      <c r="I286" s="65"/>
      <c r="J286" s="65"/>
      <c r="K286" s="65"/>
      <c r="L286" s="65"/>
      <c r="M286" s="65"/>
      <c r="N286" s="65"/>
      <c r="O286" s="65"/>
      <c r="P286" s="65"/>
      <c r="Q286" s="65"/>
      <c r="R286" s="65"/>
      <c r="S286" s="65"/>
      <c r="T286" s="65"/>
      <c r="U286" s="66"/>
      <c r="V286" s="65"/>
      <c r="W286" s="65"/>
      <c r="X286" s="65"/>
      <c r="Y286" s="66"/>
      <c r="Z286" s="65"/>
      <c r="AA286" s="65"/>
    </row>
    <row r="287" spans="1:27" ht="14.25" customHeight="1">
      <c r="A287" s="65"/>
      <c r="B287" s="80"/>
      <c r="C287" s="65"/>
      <c r="D287" s="65"/>
      <c r="E287" s="65"/>
      <c r="F287" s="65"/>
      <c r="G287" s="65"/>
      <c r="H287" s="65"/>
      <c r="I287" s="65"/>
      <c r="J287" s="65"/>
      <c r="K287" s="65"/>
      <c r="L287" s="65"/>
      <c r="M287" s="65"/>
      <c r="N287" s="65"/>
      <c r="O287" s="65"/>
      <c r="P287" s="65"/>
      <c r="Q287" s="65"/>
      <c r="R287" s="65"/>
      <c r="S287" s="65"/>
      <c r="T287" s="65"/>
      <c r="U287" s="66"/>
      <c r="V287" s="65"/>
      <c r="W287" s="65"/>
      <c r="X287" s="65"/>
      <c r="Y287" s="66"/>
      <c r="Z287" s="65"/>
      <c r="AA287" s="65"/>
    </row>
    <row r="288" spans="1:27" ht="14.25" customHeight="1">
      <c r="A288" s="65"/>
      <c r="B288" s="80"/>
      <c r="C288" s="65"/>
      <c r="D288" s="65"/>
      <c r="E288" s="65"/>
      <c r="F288" s="65"/>
      <c r="G288" s="65"/>
      <c r="H288" s="65"/>
      <c r="I288" s="65"/>
      <c r="J288" s="65"/>
      <c r="K288" s="65"/>
      <c r="L288" s="65"/>
      <c r="M288" s="65"/>
      <c r="N288" s="65"/>
      <c r="O288" s="65"/>
      <c r="P288" s="65"/>
      <c r="Q288" s="65"/>
      <c r="R288" s="65"/>
      <c r="S288" s="65"/>
      <c r="T288" s="65"/>
      <c r="U288" s="66"/>
      <c r="V288" s="65"/>
      <c r="W288" s="65"/>
      <c r="X288" s="65"/>
      <c r="Y288" s="66"/>
      <c r="Z288" s="65"/>
      <c r="AA288" s="65"/>
    </row>
    <row r="289" spans="1:27" ht="14.25" customHeight="1">
      <c r="A289" s="65"/>
      <c r="B289" s="80"/>
      <c r="C289" s="65"/>
      <c r="D289" s="65"/>
      <c r="E289" s="65"/>
      <c r="F289" s="65"/>
      <c r="G289" s="65"/>
      <c r="H289" s="65"/>
      <c r="I289" s="65"/>
      <c r="J289" s="65"/>
      <c r="K289" s="65"/>
      <c r="L289" s="65"/>
      <c r="M289" s="65"/>
      <c r="N289" s="65"/>
      <c r="O289" s="65"/>
      <c r="P289" s="65"/>
      <c r="Q289" s="65"/>
      <c r="R289" s="65"/>
      <c r="S289" s="65"/>
      <c r="T289" s="65"/>
      <c r="U289" s="66"/>
      <c r="V289" s="65"/>
      <c r="W289" s="65"/>
      <c r="X289" s="65"/>
      <c r="Y289" s="66"/>
      <c r="Z289" s="65"/>
      <c r="AA289" s="65"/>
    </row>
    <row r="290" spans="1:27" ht="14.25" customHeight="1">
      <c r="A290" s="65"/>
      <c r="B290" s="80"/>
      <c r="C290" s="65"/>
      <c r="D290" s="65"/>
      <c r="E290" s="65"/>
      <c r="F290" s="65"/>
      <c r="G290" s="65"/>
      <c r="H290" s="65"/>
      <c r="I290" s="65"/>
      <c r="J290" s="65"/>
      <c r="K290" s="65"/>
      <c r="L290" s="65"/>
      <c r="M290" s="65"/>
      <c r="N290" s="65"/>
      <c r="O290" s="65"/>
      <c r="P290" s="65"/>
      <c r="Q290" s="65"/>
      <c r="R290" s="65"/>
      <c r="S290" s="65"/>
      <c r="T290" s="65"/>
      <c r="U290" s="66"/>
      <c r="V290" s="65"/>
      <c r="W290" s="65"/>
      <c r="X290" s="65"/>
      <c r="Y290" s="66"/>
      <c r="Z290" s="65"/>
      <c r="AA290" s="65"/>
    </row>
    <row r="291" spans="1:27" ht="14.25" customHeight="1">
      <c r="A291" s="65"/>
      <c r="B291" s="80"/>
      <c r="C291" s="65"/>
      <c r="D291" s="65"/>
      <c r="E291" s="65"/>
      <c r="F291" s="65"/>
      <c r="G291" s="65"/>
      <c r="H291" s="65"/>
      <c r="I291" s="65"/>
      <c r="J291" s="65"/>
      <c r="K291" s="65"/>
      <c r="L291" s="65"/>
      <c r="M291" s="65"/>
      <c r="N291" s="65"/>
      <c r="O291" s="65"/>
      <c r="P291" s="65"/>
      <c r="Q291" s="65"/>
      <c r="R291" s="65"/>
      <c r="S291" s="65"/>
      <c r="T291" s="65"/>
      <c r="U291" s="66"/>
      <c r="V291" s="65"/>
      <c r="W291" s="65"/>
      <c r="X291" s="65"/>
      <c r="Y291" s="66"/>
      <c r="Z291" s="65"/>
      <c r="AA291" s="65"/>
    </row>
    <row r="292" spans="1:27" ht="14.25" customHeight="1">
      <c r="A292" s="65"/>
      <c r="B292" s="80"/>
      <c r="C292" s="65"/>
      <c r="D292" s="65"/>
      <c r="E292" s="65"/>
      <c r="F292" s="65"/>
      <c r="G292" s="65"/>
      <c r="H292" s="65"/>
      <c r="I292" s="65"/>
      <c r="J292" s="65"/>
      <c r="K292" s="65"/>
      <c r="L292" s="65"/>
      <c r="M292" s="65"/>
      <c r="N292" s="65"/>
      <c r="O292" s="65"/>
      <c r="P292" s="65"/>
      <c r="Q292" s="65"/>
      <c r="R292" s="65"/>
      <c r="S292" s="65"/>
      <c r="T292" s="65"/>
      <c r="U292" s="66"/>
      <c r="V292" s="65"/>
      <c r="W292" s="65"/>
      <c r="X292" s="65"/>
      <c r="Y292" s="66"/>
      <c r="Z292" s="65"/>
      <c r="AA292" s="65"/>
    </row>
    <row r="293" spans="1:27" ht="14.25" customHeight="1">
      <c r="A293" s="65"/>
      <c r="B293" s="80"/>
      <c r="C293" s="65"/>
      <c r="D293" s="65"/>
      <c r="E293" s="65"/>
      <c r="F293" s="65"/>
      <c r="G293" s="65"/>
      <c r="H293" s="65"/>
      <c r="I293" s="65"/>
      <c r="J293" s="65"/>
      <c r="K293" s="65"/>
      <c r="L293" s="65"/>
      <c r="M293" s="65"/>
      <c r="N293" s="65"/>
      <c r="O293" s="65"/>
      <c r="P293" s="65"/>
      <c r="Q293" s="65"/>
      <c r="R293" s="65"/>
      <c r="S293" s="65"/>
      <c r="T293" s="65"/>
      <c r="U293" s="66"/>
      <c r="V293" s="65"/>
      <c r="W293" s="65"/>
      <c r="X293" s="65"/>
      <c r="Y293" s="66"/>
      <c r="Z293" s="65"/>
      <c r="AA293" s="65"/>
    </row>
    <row r="294" spans="1:27" ht="14.25" customHeight="1">
      <c r="A294" s="65"/>
      <c r="B294" s="80"/>
      <c r="C294" s="65"/>
      <c r="D294" s="65"/>
      <c r="E294" s="65"/>
      <c r="F294" s="65"/>
      <c r="G294" s="65"/>
      <c r="H294" s="65"/>
      <c r="I294" s="65"/>
      <c r="J294" s="65"/>
      <c r="K294" s="65"/>
      <c r="L294" s="65"/>
      <c r="M294" s="65"/>
      <c r="N294" s="65"/>
      <c r="O294" s="65"/>
      <c r="P294" s="65"/>
      <c r="Q294" s="65"/>
      <c r="R294" s="65"/>
      <c r="S294" s="65"/>
      <c r="T294" s="65"/>
      <c r="U294" s="66"/>
      <c r="V294" s="65"/>
      <c r="W294" s="65"/>
      <c r="X294" s="65"/>
      <c r="Y294" s="66"/>
      <c r="Z294" s="65"/>
      <c r="AA294" s="65"/>
    </row>
    <row r="295" spans="1:27" ht="14.25" customHeight="1">
      <c r="A295" s="65"/>
      <c r="B295" s="80"/>
      <c r="C295" s="65"/>
      <c r="D295" s="65"/>
      <c r="E295" s="65"/>
      <c r="F295" s="65"/>
      <c r="G295" s="65"/>
      <c r="H295" s="65"/>
      <c r="I295" s="65"/>
      <c r="J295" s="65"/>
      <c r="K295" s="65"/>
      <c r="L295" s="65"/>
      <c r="M295" s="65"/>
      <c r="N295" s="65"/>
      <c r="O295" s="65"/>
      <c r="P295" s="65"/>
      <c r="Q295" s="65"/>
      <c r="R295" s="65"/>
      <c r="S295" s="65"/>
      <c r="T295" s="65"/>
      <c r="U295" s="66"/>
      <c r="V295" s="65"/>
      <c r="W295" s="65"/>
      <c r="X295" s="65"/>
      <c r="Y295" s="66"/>
      <c r="Z295" s="65"/>
      <c r="AA295" s="65"/>
    </row>
    <row r="296" spans="1:27" ht="14.25" customHeight="1">
      <c r="A296" s="65"/>
      <c r="B296" s="80"/>
      <c r="C296" s="65"/>
      <c r="D296" s="65"/>
      <c r="E296" s="65"/>
      <c r="F296" s="65"/>
      <c r="G296" s="65"/>
      <c r="H296" s="65"/>
      <c r="I296" s="65"/>
      <c r="J296" s="65"/>
      <c r="K296" s="65"/>
      <c r="L296" s="65"/>
      <c r="M296" s="65"/>
      <c r="N296" s="65"/>
      <c r="O296" s="65"/>
      <c r="P296" s="65"/>
      <c r="Q296" s="65"/>
      <c r="R296" s="65"/>
      <c r="S296" s="65"/>
      <c r="T296" s="65"/>
      <c r="U296" s="66"/>
      <c r="V296" s="65"/>
      <c r="W296" s="65"/>
      <c r="X296" s="65"/>
      <c r="Y296" s="66"/>
      <c r="Z296" s="65"/>
      <c r="AA296" s="65"/>
    </row>
    <row r="297" spans="1:27" ht="14.25" customHeight="1">
      <c r="A297" s="65"/>
      <c r="B297" s="80"/>
      <c r="C297" s="65"/>
      <c r="D297" s="65"/>
      <c r="E297" s="65"/>
      <c r="F297" s="65"/>
      <c r="G297" s="65"/>
      <c r="H297" s="65"/>
      <c r="I297" s="65"/>
      <c r="J297" s="65"/>
      <c r="K297" s="65"/>
      <c r="L297" s="65"/>
      <c r="M297" s="65"/>
      <c r="N297" s="65"/>
      <c r="O297" s="65"/>
      <c r="P297" s="65"/>
      <c r="Q297" s="65"/>
      <c r="R297" s="65"/>
      <c r="S297" s="65"/>
      <c r="T297" s="65"/>
      <c r="U297" s="66"/>
      <c r="V297" s="65"/>
      <c r="W297" s="65"/>
      <c r="X297" s="65"/>
      <c r="Y297" s="66"/>
      <c r="Z297" s="65"/>
      <c r="AA297" s="65"/>
    </row>
    <row r="298" spans="1:27" ht="14.25" customHeight="1">
      <c r="A298" s="65"/>
      <c r="B298" s="80"/>
      <c r="C298" s="65"/>
      <c r="D298" s="65"/>
      <c r="E298" s="65"/>
      <c r="F298" s="65"/>
      <c r="G298" s="65"/>
      <c r="H298" s="65"/>
      <c r="I298" s="65"/>
      <c r="J298" s="65"/>
      <c r="K298" s="65"/>
      <c r="L298" s="65"/>
      <c r="M298" s="65"/>
      <c r="N298" s="65"/>
      <c r="O298" s="65"/>
      <c r="P298" s="65"/>
      <c r="Q298" s="65"/>
      <c r="R298" s="65"/>
      <c r="S298" s="65"/>
      <c r="T298" s="65"/>
      <c r="U298" s="66"/>
      <c r="V298" s="65"/>
      <c r="W298" s="65"/>
      <c r="X298" s="65"/>
      <c r="Y298" s="66"/>
      <c r="Z298" s="65"/>
      <c r="AA298" s="65"/>
    </row>
    <row r="299" spans="1:27" ht="14.25" customHeight="1">
      <c r="A299" s="65"/>
      <c r="B299" s="80"/>
      <c r="C299" s="65"/>
      <c r="D299" s="65"/>
      <c r="E299" s="65"/>
      <c r="F299" s="65"/>
      <c r="G299" s="65"/>
      <c r="H299" s="65"/>
      <c r="I299" s="65"/>
      <c r="J299" s="65"/>
      <c r="K299" s="65"/>
      <c r="L299" s="65"/>
      <c r="M299" s="65"/>
      <c r="N299" s="65"/>
      <c r="O299" s="65"/>
      <c r="P299" s="65"/>
      <c r="Q299" s="65"/>
      <c r="R299" s="65"/>
      <c r="S299" s="65"/>
      <c r="T299" s="65"/>
      <c r="U299" s="66"/>
      <c r="V299" s="65"/>
      <c r="W299" s="65"/>
      <c r="X299" s="65"/>
      <c r="Y299" s="66"/>
      <c r="Z299" s="65"/>
      <c r="AA299" s="65"/>
    </row>
    <row r="300" spans="1:27" ht="14.25" customHeight="1">
      <c r="A300" s="65"/>
      <c r="B300" s="80"/>
      <c r="C300" s="65"/>
      <c r="D300" s="65"/>
      <c r="E300" s="65"/>
      <c r="F300" s="65"/>
      <c r="G300" s="65"/>
      <c r="H300" s="65"/>
      <c r="I300" s="65"/>
      <c r="J300" s="65"/>
      <c r="K300" s="65"/>
      <c r="L300" s="65"/>
      <c r="M300" s="65"/>
      <c r="N300" s="65"/>
      <c r="O300" s="65"/>
      <c r="P300" s="65"/>
      <c r="Q300" s="65"/>
      <c r="R300" s="65"/>
      <c r="S300" s="65"/>
      <c r="T300" s="65"/>
      <c r="U300" s="66"/>
      <c r="V300" s="65"/>
      <c r="W300" s="65"/>
      <c r="X300" s="65"/>
      <c r="Y300" s="66"/>
      <c r="Z300" s="65"/>
      <c r="AA300" s="65"/>
    </row>
    <row r="301" spans="1:27" ht="14.25" customHeight="1">
      <c r="A301" s="65"/>
      <c r="B301" s="80"/>
      <c r="C301" s="65"/>
      <c r="D301" s="65"/>
      <c r="E301" s="65"/>
      <c r="F301" s="65"/>
      <c r="G301" s="65"/>
      <c r="H301" s="65"/>
      <c r="I301" s="65"/>
      <c r="J301" s="65"/>
      <c r="K301" s="65"/>
      <c r="L301" s="65"/>
      <c r="M301" s="65"/>
      <c r="N301" s="65"/>
      <c r="O301" s="65"/>
      <c r="P301" s="65"/>
      <c r="Q301" s="65"/>
      <c r="R301" s="65"/>
      <c r="S301" s="65"/>
      <c r="T301" s="65"/>
      <c r="U301" s="66"/>
      <c r="V301" s="65"/>
      <c r="W301" s="65"/>
      <c r="X301" s="65"/>
      <c r="Y301" s="66"/>
      <c r="Z301" s="65"/>
      <c r="AA301" s="65"/>
    </row>
    <row r="302" spans="1:27" ht="14.25" customHeight="1">
      <c r="A302" s="65"/>
      <c r="B302" s="80"/>
      <c r="C302" s="65"/>
      <c r="D302" s="65"/>
      <c r="E302" s="65"/>
      <c r="F302" s="65"/>
      <c r="G302" s="65"/>
      <c r="H302" s="65"/>
      <c r="I302" s="65"/>
      <c r="J302" s="65"/>
      <c r="K302" s="65"/>
      <c r="L302" s="65"/>
      <c r="M302" s="65"/>
      <c r="N302" s="65"/>
      <c r="O302" s="65"/>
      <c r="P302" s="65"/>
      <c r="Q302" s="65"/>
      <c r="R302" s="65"/>
      <c r="S302" s="65"/>
      <c r="T302" s="65"/>
      <c r="U302" s="66"/>
      <c r="V302" s="65"/>
      <c r="W302" s="65"/>
      <c r="X302" s="65"/>
      <c r="Y302" s="66"/>
      <c r="Z302" s="65"/>
      <c r="AA302" s="65"/>
    </row>
    <row r="303" spans="1:27" ht="14.25" customHeight="1">
      <c r="A303" s="65"/>
      <c r="B303" s="80"/>
      <c r="C303" s="65"/>
      <c r="D303" s="65"/>
      <c r="E303" s="65"/>
      <c r="F303" s="65"/>
      <c r="G303" s="65"/>
      <c r="H303" s="65"/>
      <c r="I303" s="65"/>
      <c r="J303" s="65"/>
      <c r="K303" s="65"/>
      <c r="L303" s="65"/>
      <c r="M303" s="65"/>
      <c r="N303" s="65"/>
      <c r="O303" s="65"/>
      <c r="P303" s="65"/>
      <c r="Q303" s="65"/>
      <c r="R303" s="65"/>
      <c r="S303" s="65"/>
      <c r="T303" s="65"/>
      <c r="U303" s="66"/>
      <c r="V303" s="65"/>
      <c r="W303" s="65"/>
      <c r="X303" s="65"/>
      <c r="Y303" s="66"/>
      <c r="Z303" s="65"/>
      <c r="AA303" s="65"/>
    </row>
    <row r="304" spans="1:27" ht="14.25" customHeight="1">
      <c r="A304" s="65"/>
      <c r="B304" s="80"/>
      <c r="C304" s="65"/>
      <c r="D304" s="65"/>
      <c r="E304" s="65"/>
      <c r="F304" s="65"/>
      <c r="G304" s="65"/>
      <c r="H304" s="65"/>
      <c r="I304" s="65"/>
      <c r="J304" s="65"/>
      <c r="K304" s="65"/>
      <c r="L304" s="65"/>
      <c r="M304" s="65"/>
      <c r="N304" s="65"/>
      <c r="O304" s="65"/>
      <c r="P304" s="65"/>
      <c r="Q304" s="65"/>
      <c r="R304" s="65"/>
      <c r="S304" s="65"/>
      <c r="T304" s="65"/>
      <c r="U304" s="66"/>
      <c r="V304" s="65"/>
      <c r="W304" s="65"/>
      <c r="X304" s="65"/>
      <c r="Y304" s="66"/>
      <c r="Z304" s="65"/>
      <c r="AA304" s="65"/>
    </row>
    <row r="305" spans="1:27" ht="14.25" customHeight="1">
      <c r="A305" s="65"/>
      <c r="B305" s="80"/>
      <c r="C305" s="65"/>
      <c r="D305" s="65"/>
      <c r="E305" s="65"/>
      <c r="F305" s="65"/>
      <c r="G305" s="65"/>
      <c r="H305" s="65"/>
      <c r="I305" s="65"/>
      <c r="J305" s="65"/>
      <c r="K305" s="65"/>
      <c r="L305" s="65"/>
      <c r="M305" s="65"/>
      <c r="N305" s="65"/>
      <c r="O305" s="65"/>
      <c r="P305" s="65"/>
      <c r="Q305" s="65"/>
      <c r="R305" s="65"/>
      <c r="S305" s="65"/>
      <c r="T305" s="65"/>
      <c r="U305" s="66"/>
      <c r="V305" s="65"/>
      <c r="W305" s="65"/>
      <c r="X305" s="65"/>
      <c r="Y305" s="66"/>
      <c r="Z305" s="65"/>
      <c r="AA305" s="65"/>
    </row>
    <row r="306" spans="1:27" ht="14.25" customHeight="1">
      <c r="A306" s="65"/>
      <c r="B306" s="80"/>
      <c r="C306" s="65"/>
      <c r="D306" s="65"/>
      <c r="E306" s="65"/>
      <c r="F306" s="65"/>
      <c r="G306" s="65"/>
      <c r="H306" s="65"/>
      <c r="I306" s="65"/>
      <c r="J306" s="65"/>
      <c r="K306" s="65"/>
      <c r="L306" s="65"/>
      <c r="M306" s="65"/>
      <c r="N306" s="65"/>
      <c r="O306" s="65"/>
      <c r="P306" s="65"/>
      <c r="Q306" s="65"/>
      <c r="R306" s="65"/>
      <c r="S306" s="65"/>
      <c r="T306" s="65"/>
      <c r="U306" s="66"/>
      <c r="V306" s="65"/>
      <c r="W306" s="65"/>
      <c r="X306" s="65"/>
      <c r="Y306" s="66"/>
      <c r="Z306" s="65"/>
      <c r="AA306" s="65"/>
    </row>
    <row r="307" spans="1:27" ht="14.25" customHeight="1">
      <c r="A307" s="65"/>
      <c r="B307" s="80"/>
      <c r="C307" s="65"/>
      <c r="D307" s="65"/>
      <c r="E307" s="65"/>
      <c r="F307" s="65"/>
      <c r="G307" s="65"/>
      <c r="H307" s="65"/>
      <c r="I307" s="65"/>
      <c r="J307" s="65"/>
      <c r="K307" s="65"/>
      <c r="L307" s="65"/>
      <c r="M307" s="65"/>
      <c r="N307" s="65"/>
      <c r="O307" s="65"/>
      <c r="P307" s="65"/>
      <c r="Q307" s="65"/>
      <c r="R307" s="65"/>
      <c r="S307" s="65"/>
      <c r="T307" s="65"/>
      <c r="U307" s="66"/>
      <c r="V307" s="65"/>
      <c r="W307" s="65"/>
      <c r="X307" s="65"/>
      <c r="Y307" s="66"/>
      <c r="Z307" s="65"/>
      <c r="AA307" s="65"/>
    </row>
    <row r="308" spans="1:27" ht="14.25" customHeight="1">
      <c r="A308" s="65"/>
      <c r="B308" s="80"/>
      <c r="C308" s="65"/>
      <c r="D308" s="65"/>
      <c r="E308" s="65"/>
      <c r="F308" s="65"/>
      <c r="G308" s="65"/>
      <c r="H308" s="65"/>
      <c r="I308" s="65"/>
      <c r="J308" s="65"/>
      <c r="K308" s="65"/>
      <c r="L308" s="65"/>
      <c r="M308" s="65"/>
      <c r="N308" s="65"/>
      <c r="O308" s="65"/>
      <c r="P308" s="65"/>
      <c r="Q308" s="65"/>
      <c r="R308" s="65"/>
      <c r="S308" s="65"/>
      <c r="T308" s="65"/>
      <c r="U308" s="66"/>
      <c r="V308" s="65"/>
      <c r="W308" s="65"/>
      <c r="X308" s="65"/>
      <c r="Y308" s="66"/>
      <c r="Z308" s="65"/>
      <c r="AA308" s="65"/>
    </row>
    <row r="309" spans="1:27" ht="14.25" customHeight="1">
      <c r="A309" s="65"/>
      <c r="B309" s="80"/>
      <c r="C309" s="65"/>
      <c r="D309" s="65"/>
      <c r="E309" s="65"/>
      <c r="F309" s="65"/>
      <c r="G309" s="65"/>
      <c r="H309" s="65"/>
      <c r="I309" s="65"/>
      <c r="J309" s="65"/>
      <c r="K309" s="65"/>
      <c r="L309" s="65"/>
      <c r="M309" s="65"/>
      <c r="N309" s="65"/>
      <c r="O309" s="65"/>
      <c r="P309" s="65"/>
      <c r="Q309" s="65"/>
      <c r="R309" s="65"/>
      <c r="S309" s="65"/>
      <c r="T309" s="65"/>
      <c r="U309" s="66"/>
      <c r="V309" s="65"/>
      <c r="W309" s="65"/>
      <c r="X309" s="65"/>
      <c r="Y309" s="66"/>
      <c r="Z309" s="65"/>
      <c r="AA309" s="65"/>
    </row>
    <row r="310" spans="1:27" ht="14.25" customHeight="1">
      <c r="A310" s="65"/>
      <c r="B310" s="80"/>
      <c r="C310" s="65"/>
      <c r="D310" s="65"/>
      <c r="E310" s="65"/>
      <c r="F310" s="65"/>
      <c r="G310" s="65"/>
      <c r="H310" s="65"/>
      <c r="I310" s="65"/>
      <c r="J310" s="65"/>
      <c r="K310" s="65"/>
      <c r="L310" s="65"/>
      <c r="M310" s="65"/>
      <c r="N310" s="65"/>
      <c r="O310" s="65"/>
      <c r="P310" s="65"/>
      <c r="Q310" s="65"/>
      <c r="R310" s="65"/>
      <c r="S310" s="65"/>
      <c r="T310" s="65"/>
      <c r="U310" s="66"/>
      <c r="V310" s="65"/>
      <c r="W310" s="65"/>
      <c r="X310" s="65"/>
      <c r="Y310" s="66"/>
      <c r="Z310" s="65"/>
      <c r="AA310" s="65"/>
    </row>
    <row r="311" spans="1:27" ht="14.25" customHeight="1">
      <c r="A311" s="65"/>
      <c r="B311" s="80"/>
      <c r="C311" s="65"/>
      <c r="D311" s="65"/>
      <c r="E311" s="65"/>
      <c r="F311" s="65"/>
      <c r="G311" s="65"/>
      <c r="H311" s="65"/>
      <c r="I311" s="65"/>
      <c r="J311" s="65"/>
      <c r="K311" s="65"/>
      <c r="L311" s="65"/>
      <c r="M311" s="65"/>
      <c r="N311" s="65"/>
      <c r="O311" s="65"/>
      <c r="P311" s="65"/>
      <c r="Q311" s="65"/>
      <c r="R311" s="65"/>
      <c r="S311" s="65"/>
      <c r="T311" s="65"/>
      <c r="U311" s="66"/>
      <c r="V311" s="65"/>
      <c r="W311" s="65"/>
      <c r="X311" s="65"/>
      <c r="Y311" s="66"/>
      <c r="Z311" s="65"/>
      <c r="AA311" s="65"/>
    </row>
    <row r="312" spans="1:27" ht="14.25" customHeight="1">
      <c r="A312" s="65"/>
      <c r="B312" s="80"/>
      <c r="C312" s="65"/>
      <c r="D312" s="65"/>
      <c r="E312" s="65"/>
      <c r="F312" s="65"/>
      <c r="G312" s="65"/>
      <c r="H312" s="65"/>
      <c r="I312" s="65"/>
      <c r="J312" s="65"/>
      <c r="K312" s="65"/>
      <c r="L312" s="65"/>
      <c r="M312" s="65"/>
      <c r="N312" s="65"/>
      <c r="O312" s="65"/>
      <c r="P312" s="65"/>
      <c r="Q312" s="65"/>
      <c r="R312" s="65"/>
      <c r="S312" s="65"/>
      <c r="T312" s="65"/>
      <c r="U312" s="66"/>
      <c r="V312" s="65"/>
      <c r="W312" s="65"/>
      <c r="X312" s="65"/>
      <c r="Y312" s="66"/>
      <c r="Z312" s="65"/>
      <c r="AA312" s="65"/>
    </row>
    <row r="313" spans="1:27" ht="14.25" customHeight="1">
      <c r="A313" s="65"/>
      <c r="B313" s="80"/>
      <c r="C313" s="65"/>
      <c r="D313" s="65"/>
      <c r="E313" s="65"/>
      <c r="F313" s="65"/>
      <c r="G313" s="65"/>
      <c r="H313" s="65"/>
      <c r="I313" s="65"/>
      <c r="J313" s="65"/>
      <c r="K313" s="65"/>
      <c r="L313" s="65"/>
      <c r="M313" s="65"/>
      <c r="N313" s="65"/>
      <c r="O313" s="65"/>
      <c r="P313" s="65"/>
      <c r="Q313" s="65"/>
      <c r="R313" s="65"/>
      <c r="S313" s="65"/>
      <c r="T313" s="65"/>
      <c r="U313" s="66"/>
      <c r="V313" s="65"/>
      <c r="W313" s="65"/>
      <c r="X313" s="65"/>
      <c r="Y313" s="66"/>
      <c r="Z313" s="65"/>
      <c r="AA313" s="65"/>
    </row>
    <row r="314" spans="1:27" ht="14.25" customHeight="1">
      <c r="A314" s="65"/>
      <c r="B314" s="80"/>
      <c r="C314" s="65"/>
      <c r="D314" s="65"/>
      <c r="E314" s="65"/>
      <c r="F314" s="65"/>
      <c r="G314" s="65"/>
      <c r="H314" s="65"/>
      <c r="I314" s="65"/>
      <c r="J314" s="65"/>
      <c r="K314" s="65"/>
      <c r="L314" s="65"/>
      <c r="M314" s="65"/>
      <c r="N314" s="65"/>
      <c r="O314" s="65"/>
      <c r="P314" s="65"/>
      <c r="Q314" s="65"/>
      <c r="R314" s="65"/>
      <c r="S314" s="65"/>
      <c r="T314" s="65"/>
      <c r="U314" s="66"/>
      <c r="V314" s="65"/>
      <c r="W314" s="65"/>
      <c r="X314" s="65"/>
      <c r="Y314" s="66"/>
      <c r="Z314" s="65"/>
      <c r="AA314" s="65"/>
    </row>
    <row r="315" spans="1:27" ht="14.25" customHeight="1">
      <c r="A315" s="65"/>
      <c r="B315" s="80"/>
      <c r="C315" s="65"/>
      <c r="D315" s="65"/>
      <c r="E315" s="65"/>
      <c r="F315" s="65"/>
      <c r="G315" s="65"/>
      <c r="H315" s="65"/>
      <c r="I315" s="65"/>
      <c r="J315" s="65"/>
      <c r="K315" s="65"/>
      <c r="L315" s="65"/>
      <c r="M315" s="65"/>
      <c r="N315" s="65"/>
      <c r="O315" s="65"/>
      <c r="P315" s="65"/>
      <c r="Q315" s="65"/>
      <c r="R315" s="65"/>
      <c r="S315" s="65"/>
      <c r="T315" s="65"/>
      <c r="U315" s="66"/>
      <c r="V315" s="65"/>
      <c r="W315" s="65"/>
      <c r="X315" s="65"/>
      <c r="Y315" s="66"/>
      <c r="Z315" s="65"/>
      <c r="AA315" s="65"/>
    </row>
    <row r="316" spans="1:27" ht="14.25" customHeight="1">
      <c r="A316" s="65"/>
      <c r="B316" s="80"/>
      <c r="C316" s="65"/>
      <c r="D316" s="65"/>
      <c r="E316" s="65"/>
      <c r="F316" s="65"/>
      <c r="G316" s="65"/>
      <c r="H316" s="65"/>
      <c r="I316" s="65"/>
      <c r="J316" s="65"/>
      <c r="K316" s="65"/>
      <c r="L316" s="65"/>
      <c r="M316" s="65"/>
      <c r="N316" s="65"/>
      <c r="O316" s="65"/>
      <c r="P316" s="65"/>
      <c r="Q316" s="65"/>
      <c r="R316" s="65"/>
      <c r="S316" s="65"/>
      <c r="T316" s="65"/>
      <c r="U316" s="66"/>
      <c r="V316" s="65"/>
      <c r="W316" s="65"/>
      <c r="X316" s="65"/>
      <c r="Y316" s="66"/>
      <c r="Z316" s="65"/>
      <c r="AA316" s="65"/>
    </row>
    <row r="317" spans="1:27" ht="14.25" customHeight="1">
      <c r="A317" s="65"/>
      <c r="B317" s="80"/>
      <c r="C317" s="65"/>
      <c r="D317" s="65"/>
      <c r="E317" s="65"/>
      <c r="F317" s="65"/>
      <c r="G317" s="65"/>
      <c r="H317" s="65"/>
      <c r="I317" s="65"/>
      <c r="J317" s="65"/>
      <c r="K317" s="65"/>
      <c r="L317" s="65"/>
      <c r="M317" s="65"/>
      <c r="N317" s="65"/>
      <c r="O317" s="65"/>
      <c r="P317" s="65"/>
      <c r="Q317" s="65"/>
      <c r="R317" s="65"/>
      <c r="S317" s="65"/>
      <c r="T317" s="65"/>
      <c r="U317" s="66"/>
      <c r="V317" s="65"/>
      <c r="W317" s="65"/>
      <c r="X317" s="65"/>
      <c r="Y317" s="66"/>
      <c r="Z317" s="65"/>
      <c r="AA317" s="65"/>
    </row>
    <row r="318" spans="1:27" ht="14.25" customHeight="1">
      <c r="A318" s="65"/>
      <c r="B318" s="80"/>
      <c r="C318" s="65"/>
      <c r="D318" s="65"/>
      <c r="E318" s="65"/>
      <c r="F318" s="65"/>
      <c r="G318" s="65"/>
      <c r="H318" s="65"/>
      <c r="I318" s="65"/>
      <c r="J318" s="65"/>
      <c r="K318" s="65"/>
      <c r="L318" s="65"/>
      <c r="M318" s="65"/>
      <c r="N318" s="65"/>
      <c r="O318" s="65"/>
      <c r="P318" s="65"/>
      <c r="Q318" s="65"/>
      <c r="R318" s="65"/>
      <c r="S318" s="65"/>
      <c r="T318" s="65"/>
      <c r="U318" s="66"/>
      <c r="V318" s="65"/>
      <c r="W318" s="65"/>
      <c r="X318" s="65"/>
      <c r="Y318" s="66"/>
      <c r="Z318" s="65"/>
      <c r="AA318" s="65"/>
    </row>
    <row r="319" spans="1:27" ht="14.25" customHeight="1">
      <c r="A319" s="65"/>
      <c r="B319" s="80"/>
      <c r="C319" s="65"/>
      <c r="D319" s="65"/>
      <c r="E319" s="65"/>
      <c r="F319" s="65"/>
      <c r="G319" s="65"/>
      <c r="H319" s="65"/>
      <c r="I319" s="65"/>
      <c r="J319" s="65"/>
      <c r="K319" s="65"/>
      <c r="L319" s="65"/>
      <c r="M319" s="65"/>
      <c r="N319" s="65"/>
      <c r="O319" s="65"/>
      <c r="P319" s="65"/>
      <c r="Q319" s="65"/>
      <c r="R319" s="65"/>
      <c r="S319" s="65"/>
      <c r="T319" s="65"/>
      <c r="U319" s="66"/>
      <c r="V319" s="65"/>
      <c r="W319" s="65"/>
      <c r="X319" s="65"/>
      <c r="Y319" s="66"/>
      <c r="Z319" s="65"/>
      <c r="AA319" s="65"/>
    </row>
    <row r="320" spans="1:27" ht="14.25" customHeight="1">
      <c r="A320" s="65"/>
      <c r="B320" s="80"/>
      <c r="C320" s="65"/>
      <c r="D320" s="65"/>
      <c r="E320" s="65"/>
      <c r="F320" s="65"/>
      <c r="G320" s="65"/>
      <c r="H320" s="65"/>
      <c r="I320" s="65"/>
      <c r="J320" s="65"/>
      <c r="K320" s="65"/>
      <c r="L320" s="65"/>
      <c r="M320" s="65"/>
      <c r="N320" s="65"/>
      <c r="O320" s="65"/>
      <c r="P320" s="65"/>
      <c r="Q320" s="65"/>
      <c r="R320" s="65"/>
      <c r="S320" s="65"/>
      <c r="T320" s="65"/>
      <c r="U320" s="66"/>
      <c r="V320" s="65"/>
      <c r="W320" s="65"/>
      <c r="X320" s="65"/>
      <c r="Y320" s="66"/>
      <c r="Z320" s="65"/>
      <c r="AA320" s="65"/>
    </row>
    <row r="321" spans="1:27" ht="14.25" customHeight="1">
      <c r="A321" s="65"/>
      <c r="B321" s="80"/>
      <c r="C321" s="65"/>
      <c r="D321" s="65"/>
      <c r="E321" s="65"/>
      <c r="F321" s="65"/>
      <c r="G321" s="65"/>
      <c r="H321" s="65"/>
      <c r="I321" s="65"/>
      <c r="J321" s="65"/>
      <c r="K321" s="65"/>
      <c r="L321" s="65"/>
      <c r="M321" s="65"/>
      <c r="N321" s="65"/>
      <c r="O321" s="65"/>
      <c r="P321" s="65"/>
      <c r="Q321" s="65"/>
      <c r="R321" s="65"/>
      <c r="S321" s="65"/>
      <c r="T321" s="65"/>
      <c r="U321" s="66"/>
      <c r="V321" s="65"/>
      <c r="W321" s="65"/>
      <c r="X321" s="65"/>
      <c r="Y321" s="66"/>
      <c r="Z321" s="65"/>
      <c r="AA321" s="65"/>
    </row>
    <row r="322" spans="1:27" ht="14.25" customHeight="1">
      <c r="A322" s="65"/>
      <c r="B322" s="80"/>
      <c r="C322" s="65"/>
      <c r="D322" s="65"/>
      <c r="E322" s="65"/>
      <c r="F322" s="65"/>
      <c r="G322" s="65"/>
      <c r="H322" s="65"/>
      <c r="I322" s="65"/>
      <c r="J322" s="65"/>
      <c r="K322" s="65"/>
      <c r="L322" s="65"/>
      <c r="M322" s="65"/>
      <c r="N322" s="65"/>
      <c r="O322" s="65"/>
      <c r="P322" s="65"/>
      <c r="Q322" s="65"/>
      <c r="R322" s="65"/>
      <c r="S322" s="65"/>
      <c r="T322" s="65"/>
      <c r="U322" s="66"/>
      <c r="V322" s="65"/>
      <c r="W322" s="65"/>
      <c r="X322" s="65"/>
      <c r="Y322" s="66"/>
      <c r="Z322" s="65"/>
      <c r="AA322" s="65"/>
    </row>
    <row r="323" spans="1:27" ht="14.25" customHeight="1">
      <c r="A323" s="65"/>
      <c r="B323" s="80"/>
      <c r="C323" s="65"/>
      <c r="D323" s="65"/>
      <c r="E323" s="65"/>
      <c r="F323" s="65"/>
      <c r="G323" s="65"/>
      <c r="H323" s="65"/>
      <c r="I323" s="65"/>
      <c r="J323" s="65"/>
      <c r="K323" s="65"/>
      <c r="L323" s="65"/>
      <c r="M323" s="65"/>
      <c r="N323" s="65"/>
      <c r="O323" s="65"/>
      <c r="P323" s="65"/>
      <c r="Q323" s="65"/>
      <c r="R323" s="65"/>
      <c r="S323" s="65"/>
      <c r="T323" s="65"/>
      <c r="U323" s="66"/>
      <c r="V323" s="65"/>
      <c r="W323" s="65"/>
      <c r="X323" s="65"/>
      <c r="Y323" s="66"/>
      <c r="Z323" s="65"/>
      <c r="AA323" s="65"/>
    </row>
    <row r="324" spans="1:27" ht="14.25" customHeight="1">
      <c r="A324" s="65"/>
      <c r="B324" s="80"/>
      <c r="C324" s="65"/>
      <c r="D324" s="65"/>
      <c r="E324" s="65"/>
      <c r="F324" s="65"/>
      <c r="G324" s="65"/>
      <c r="H324" s="65"/>
      <c r="I324" s="65"/>
      <c r="J324" s="65"/>
      <c r="K324" s="65"/>
      <c r="L324" s="65"/>
      <c r="M324" s="65"/>
      <c r="N324" s="65"/>
      <c r="O324" s="65"/>
      <c r="P324" s="65"/>
      <c r="Q324" s="65"/>
      <c r="R324" s="65"/>
      <c r="S324" s="65"/>
      <c r="T324" s="65"/>
      <c r="U324" s="66"/>
      <c r="V324" s="65"/>
      <c r="W324" s="65"/>
      <c r="X324" s="65"/>
      <c r="Y324" s="66"/>
      <c r="Z324" s="65"/>
      <c r="AA324" s="65"/>
    </row>
    <row r="325" spans="1:27" ht="14.25" customHeight="1">
      <c r="A325" s="65"/>
      <c r="B325" s="80"/>
      <c r="C325" s="65"/>
      <c r="D325" s="65"/>
      <c r="E325" s="65"/>
      <c r="F325" s="65"/>
      <c r="G325" s="65"/>
      <c r="H325" s="65"/>
      <c r="I325" s="65"/>
      <c r="J325" s="65"/>
      <c r="K325" s="65"/>
      <c r="L325" s="65"/>
      <c r="M325" s="65"/>
      <c r="N325" s="65"/>
      <c r="O325" s="65"/>
      <c r="P325" s="65"/>
      <c r="Q325" s="65"/>
      <c r="R325" s="65"/>
      <c r="S325" s="65"/>
      <c r="T325" s="65"/>
      <c r="U325" s="66"/>
      <c r="V325" s="65"/>
      <c r="W325" s="65"/>
      <c r="X325" s="65"/>
      <c r="Y325" s="66"/>
      <c r="Z325" s="65"/>
      <c r="AA325" s="65"/>
    </row>
    <row r="326" spans="1:27" ht="14.25" customHeight="1">
      <c r="A326" s="65"/>
      <c r="B326" s="80"/>
      <c r="C326" s="65"/>
      <c r="D326" s="65"/>
      <c r="E326" s="65"/>
      <c r="F326" s="65"/>
      <c r="G326" s="65"/>
      <c r="H326" s="65"/>
      <c r="I326" s="65"/>
      <c r="J326" s="65"/>
      <c r="K326" s="65"/>
      <c r="L326" s="65"/>
      <c r="M326" s="65"/>
      <c r="N326" s="65"/>
      <c r="O326" s="65"/>
      <c r="P326" s="65"/>
      <c r="Q326" s="65"/>
      <c r="R326" s="65"/>
      <c r="S326" s="65"/>
      <c r="T326" s="65"/>
      <c r="U326" s="66"/>
      <c r="V326" s="65"/>
      <c r="W326" s="65"/>
      <c r="X326" s="65"/>
      <c r="Y326" s="66"/>
      <c r="Z326" s="65"/>
      <c r="AA326" s="65"/>
    </row>
    <row r="327" spans="1:27" ht="14.25" customHeight="1">
      <c r="A327" s="65"/>
      <c r="B327" s="80"/>
      <c r="C327" s="65"/>
      <c r="D327" s="65"/>
      <c r="E327" s="65"/>
      <c r="F327" s="65"/>
      <c r="G327" s="65"/>
      <c r="H327" s="65"/>
      <c r="I327" s="65"/>
      <c r="J327" s="65"/>
      <c r="K327" s="65"/>
      <c r="L327" s="65"/>
      <c r="M327" s="65"/>
      <c r="N327" s="65"/>
      <c r="O327" s="65"/>
      <c r="P327" s="65"/>
      <c r="Q327" s="65"/>
      <c r="R327" s="65"/>
      <c r="S327" s="65"/>
      <c r="T327" s="65"/>
      <c r="U327" s="66"/>
      <c r="V327" s="65"/>
      <c r="W327" s="65"/>
      <c r="X327" s="65"/>
      <c r="Y327" s="66"/>
      <c r="Z327" s="65"/>
      <c r="AA327" s="65"/>
    </row>
    <row r="328" spans="1:27" ht="14.25" customHeight="1">
      <c r="A328" s="65"/>
      <c r="B328" s="80"/>
      <c r="C328" s="65"/>
      <c r="D328" s="65"/>
      <c r="E328" s="65"/>
      <c r="F328" s="65"/>
      <c r="G328" s="65"/>
      <c r="H328" s="65"/>
      <c r="I328" s="65"/>
      <c r="J328" s="65"/>
      <c r="K328" s="65"/>
      <c r="L328" s="65"/>
      <c r="M328" s="65"/>
      <c r="N328" s="65"/>
      <c r="O328" s="65"/>
      <c r="P328" s="65"/>
      <c r="Q328" s="65"/>
      <c r="R328" s="65"/>
      <c r="S328" s="65"/>
      <c r="T328" s="65"/>
      <c r="U328" s="66"/>
      <c r="V328" s="65"/>
      <c r="W328" s="65"/>
      <c r="X328" s="65"/>
      <c r="Y328" s="66"/>
      <c r="Z328" s="65"/>
      <c r="AA328" s="65"/>
    </row>
    <row r="329" spans="1:27" ht="14.25" customHeight="1">
      <c r="A329" s="65"/>
      <c r="B329" s="80"/>
      <c r="C329" s="65"/>
      <c r="D329" s="65"/>
      <c r="E329" s="65"/>
      <c r="F329" s="65"/>
      <c r="G329" s="65"/>
      <c r="H329" s="65"/>
      <c r="I329" s="65"/>
      <c r="J329" s="65"/>
      <c r="K329" s="65"/>
      <c r="L329" s="65"/>
      <c r="M329" s="65"/>
      <c r="N329" s="65"/>
      <c r="O329" s="65"/>
      <c r="P329" s="65"/>
      <c r="Q329" s="65"/>
      <c r="R329" s="65"/>
      <c r="S329" s="65"/>
      <c r="T329" s="65"/>
      <c r="U329" s="66"/>
      <c r="V329" s="65"/>
      <c r="W329" s="65"/>
      <c r="X329" s="65"/>
      <c r="Y329" s="66"/>
      <c r="Z329" s="65"/>
      <c r="AA329" s="65"/>
    </row>
    <row r="330" spans="1:27" ht="14.25" customHeight="1">
      <c r="A330" s="65"/>
      <c r="B330" s="80"/>
      <c r="C330" s="65"/>
      <c r="D330" s="65"/>
      <c r="E330" s="65"/>
      <c r="F330" s="65"/>
      <c r="G330" s="65"/>
      <c r="H330" s="65"/>
      <c r="I330" s="65"/>
      <c r="J330" s="65"/>
      <c r="K330" s="65"/>
      <c r="L330" s="65"/>
      <c r="M330" s="65"/>
      <c r="N330" s="65"/>
      <c r="O330" s="65"/>
      <c r="P330" s="65"/>
      <c r="Q330" s="65"/>
      <c r="R330" s="65"/>
      <c r="S330" s="65"/>
      <c r="T330" s="65"/>
      <c r="U330" s="66"/>
      <c r="V330" s="65"/>
      <c r="W330" s="65"/>
      <c r="X330" s="65"/>
      <c r="Y330" s="66"/>
      <c r="Z330" s="65"/>
      <c r="AA330" s="65"/>
    </row>
    <row r="331" spans="1:27" ht="14.25" customHeight="1">
      <c r="A331" s="65"/>
      <c r="B331" s="80"/>
      <c r="C331" s="65"/>
      <c r="D331" s="65"/>
      <c r="E331" s="65"/>
      <c r="F331" s="65"/>
      <c r="G331" s="65"/>
      <c r="H331" s="65"/>
      <c r="I331" s="65"/>
      <c r="J331" s="65"/>
      <c r="K331" s="65"/>
      <c r="L331" s="65"/>
      <c r="M331" s="65"/>
      <c r="N331" s="65"/>
      <c r="O331" s="65"/>
      <c r="P331" s="65"/>
      <c r="Q331" s="65"/>
      <c r="R331" s="65"/>
      <c r="S331" s="65"/>
      <c r="T331" s="65"/>
      <c r="U331" s="66"/>
      <c r="V331" s="65"/>
      <c r="W331" s="65"/>
      <c r="X331" s="65"/>
      <c r="Y331" s="66"/>
      <c r="Z331" s="65"/>
      <c r="AA331" s="65"/>
    </row>
    <row r="332" spans="1:27" ht="14.25" customHeight="1">
      <c r="A332" s="65"/>
      <c r="B332" s="80"/>
      <c r="C332" s="65"/>
      <c r="D332" s="65"/>
      <c r="E332" s="65"/>
      <c r="F332" s="65"/>
      <c r="G332" s="65"/>
      <c r="H332" s="65"/>
      <c r="I332" s="65"/>
      <c r="J332" s="65"/>
      <c r="K332" s="65"/>
      <c r="L332" s="65"/>
      <c r="M332" s="65"/>
      <c r="N332" s="65"/>
      <c r="O332" s="65"/>
      <c r="P332" s="65"/>
      <c r="Q332" s="65"/>
      <c r="R332" s="65"/>
      <c r="S332" s="65"/>
      <c r="T332" s="65"/>
      <c r="U332" s="66"/>
      <c r="V332" s="65"/>
      <c r="W332" s="65"/>
      <c r="X332" s="65"/>
      <c r="Y332" s="66"/>
      <c r="Z332" s="65"/>
      <c r="AA332" s="65"/>
    </row>
    <row r="333" spans="1:27" ht="14.25" customHeight="1">
      <c r="A333" s="65"/>
      <c r="B333" s="80"/>
      <c r="C333" s="65"/>
      <c r="D333" s="65"/>
      <c r="E333" s="65"/>
      <c r="F333" s="65"/>
      <c r="G333" s="65"/>
      <c r="H333" s="65"/>
      <c r="I333" s="65"/>
      <c r="J333" s="65"/>
      <c r="K333" s="65"/>
      <c r="L333" s="65"/>
      <c r="M333" s="65"/>
      <c r="N333" s="65"/>
      <c r="O333" s="65"/>
      <c r="P333" s="65"/>
      <c r="Q333" s="65"/>
      <c r="R333" s="65"/>
      <c r="S333" s="65"/>
      <c r="T333" s="65"/>
      <c r="U333" s="66"/>
      <c r="V333" s="65"/>
      <c r="W333" s="65"/>
      <c r="X333" s="65"/>
      <c r="Y333" s="66"/>
      <c r="Z333" s="65"/>
      <c r="AA333" s="65"/>
    </row>
    <row r="334" spans="1:27" ht="14.25" customHeight="1">
      <c r="A334" s="65"/>
      <c r="B334" s="80"/>
      <c r="C334" s="65"/>
      <c r="D334" s="65"/>
      <c r="E334" s="65"/>
      <c r="F334" s="65"/>
      <c r="G334" s="65"/>
      <c r="H334" s="65"/>
      <c r="I334" s="65"/>
      <c r="J334" s="65"/>
      <c r="K334" s="65"/>
      <c r="L334" s="65"/>
      <c r="M334" s="65"/>
      <c r="N334" s="65"/>
      <c r="O334" s="65"/>
      <c r="P334" s="65"/>
      <c r="Q334" s="65"/>
      <c r="R334" s="65"/>
      <c r="S334" s="65"/>
      <c r="T334" s="65"/>
      <c r="U334" s="66"/>
      <c r="V334" s="65"/>
      <c r="W334" s="65"/>
      <c r="X334" s="65"/>
      <c r="Y334" s="66"/>
      <c r="Z334" s="65"/>
      <c r="AA334" s="65"/>
    </row>
    <row r="335" spans="1:27" ht="14.25" customHeight="1">
      <c r="A335" s="65"/>
      <c r="B335" s="80"/>
      <c r="C335" s="65"/>
      <c r="D335" s="65"/>
      <c r="E335" s="65"/>
      <c r="F335" s="65"/>
      <c r="G335" s="65"/>
      <c r="H335" s="65"/>
      <c r="I335" s="65"/>
      <c r="J335" s="65"/>
      <c r="K335" s="65"/>
      <c r="L335" s="65"/>
      <c r="M335" s="65"/>
      <c r="N335" s="65"/>
      <c r="O335" s="65"/>
      <c r="P335" s="65"/>
      <c r="Q335" s="65"/>
      <c r="R335" s="65"/>
      <c r="S335" s="65"/>
      <c r="T335" s="65"/>
      <c r="U335" s="66"/>
      <c r="V335" s="65"/>
      <c r="W335" s="65"/>
      <c r="X335" s="65"/>
      <c r="Y335" s="66"/>
      <c r="Z335" s="65"/>
      <c r="AA335" s="65"/>
    </row>
    <row r="336" spans="1:27" ht="14.25" customHeight="1">
      <c r="A336" s="65"/>
      <c r="B336" s="80"/>
      <c r="C336" s="65"/>
      <c r="D336" s="65"/>
      <c r="E336" s="65"/>
      <c r="F336" s="65"/>
      <c r="G336" s="65"/>
      <c r="H336" s="65"/>
      <c r="I336" s="65"/>
      <c r="J336" s="65"/>
      <c r="K336" s="65"/>
      <c r="L336" s="65"/>
      <c r="M336" s="65"/>
      <c r="N336" s="65"/>
      <c r="O336" s="65"/>
      <c r="P336" s="65"/>
      <c r="Q336" s="65"/>
      <c r="R336" s="65"/>
      <c r="S336" s="65"/>
      <c r="T336" s="65"/>
      <c r="U336" s="66"/>
      <c r="V336" s="65"/>
      <c r="W336" s="65"/>
      <c r="X336" s="65"/>
      <c r="Y336" s="66"/>
      <c r="Z336" s="65"/>
      <c r="AA336" s="65"/>
    </row>
    <row r="337" spans="1:27" ht="14.25" customHeight="1">
      <c r="A337" s="65"/>
      <c r="B337" s="80"/>
      <c r="C337" s="65"/>
      <c r="D337" s="65"/>
      <c r="E337" s="65"/>
      <c r="F337" s="65"/>
      <c r="G337" s="65"/>
      <c r="H337" s="65"/>
      <c r="I337" s="65"/>
      <c r="J337" s="65"/>
      <c r="K337" s="65"/>
      <c r="L337" s="65"/>
      <c r="M337" s="65"/>
      <c r="N337" s="65"/>
      <c r="O337" s="65"/>
      <c r="P337" s="65"/>
      <c r="Q337" s="65"/>
      <c r="R337" s="65"/>
      <c r="S337" s="65"/>
      <c r="T337" s="65"/>
      <c r="U337" s="66"/>
      <c r="V337" s="65"/>
      <c r="W337" s="65"/>
      <c r="X337" s="65"/>
      <c r="Y337" s="66"/>
      <c r="Z337" s="65"/>
      <c r="AA337" s="65"/>
    </row>
    <row r="338" spans="1:27" ht="14.25" customHeight="1">
      <c r="A338" s="65"/>
      <c r="B338" s="80"/>
      <c r="C338" s="65"/>
      <c r="D338" s="65"/>
      <c r="E338" s="65"/>
      <c r="F338" s="65"/>
      <c r="G338" s="65"/>
      <c r="H338" s="65"/>
      <c r="I338" s="65"/>
      <c r="J338" s="65"/>
      <c r="K338" s="65"/>
      <c r="L338" s="65"/>
      <c r="M338" s="65"/>
      <c r="N338" s="65"/>
      <c r="O338" s="65"/>
      <c r="P338" s="65"/>
      <c r="Q338" s="65"/>
      <c r="R338" s="65"/>
      <c r="S338" s="65"/>
      <c r="T338" s="65"/>
      <c r="U338" s="66"/>
      <c r="V338" s="65"/>
      <c r="W338" s="65"/>
      <c r="X338" s="65"/>
      <c r="Y338" s="66"/>
      <c r="Z338" s="65"/>
      <c r="AA338" s="65"/>
    </row>
    <row r="339" spans="1:27" ht="14.25" customHeight="1">
      <c r="A339" s="65"/>
      <c r="B339" s="80"/>
      <c r="C339" s="65"/>
      <c r="D339" s="65"/>
      <c r="E339" s="65"/>
      <c r="F339" s="65"/>
      <c r="G339" s="65"/>
      <c r="H339" s="65"/>
      <c r="I339" s="65"/>
      <c r="J339" s="65"/>
      <c r="K339" s="65"/>
      <c r="L339" s="65"/>
      <c r="M339" s="65"/>
      <c r="N339" s="65"/>
      <c r="O339" s="65"/>
      <c r="P339" s="65"/>
      <c r="Q339" s="65"/>
      <c r="R339" s="65"/>
      <c r="S339" s="65"/>
      <c r="T339" s="65"/>
      <c r="U339" s="66"/>
      <c r="V339" s="65"/>
      <c r="W339" s="65"/>
      <c r="X339" s="65"/>
      <c r="Y339" s="66"/>
      <c r="Z339" s="65"/>
      <c r="AA339" s="65"/>
    </row>
    <row r="340" spans="1:27" ht="14.25" customHeight="1">
      <c r="A340" s="65"/>
      <c r="B340" s="80"/>
      <c r="C340" s="65"/>
      <c r="D340" s="65"/>
      <c r="E340" s="65"/>
      <c r="F340" s="65"/>
      <c r="G340" s="65"/>
      <c r="H340" s="65"/>
      <c r="I340" s="65"/>
      <c r="J340" s="65"/>
      <c r="K340" s="65"/>
      <c r="L340" s="65"/>
      <c r="M340" s="65"/>
      <c r="N340" s="65"/>
      <c r="O340" s="65"/>
      <c r="P340" s="65"/>
      <c r="Q340" s="65"/>
      <c r="R340" s="65"/>
      <c r="S340" s="65"/>
      <c r="T340" s="65"/>
      <c r="U340" s="66"/>
      <c r="V340" s="65"/>
      <c r="W340" s="65"/>
      <c r="X340" s="65"/>
      <c r="Y340" s="66"/>
      <c r="Z340" s="65"/>
      <c r="AA340" s="65"/>
    </row>
    <row r="341" spans="1:27" ht="14.25" customHeight="1">
      <c r="A341" s="65"/>
      <c r="B341" s="80"/>
      <c r="C341" s="65"/>
      <c r="D341" s="65"/>
      <c r="E341" s="65"/>
      <c r="F341" s="65"/>
      <c r="G341" s="65"/>
      <c r="H341" s="65"/>
      <c r="I341" s="65"/>
      <c r="J341" s="65"/>
      <c r="K341" s="65"/>
      <c r="L341" s="65"/>
      <c r="M341" s="65"/>
      <c r="N341" s="65"/>
      <c r="O341" s="65"/>
      <c r="P341" s="65"/>
      <c r="Q341" s="65"/>
      <c r="R341" s="65"/>
      <c r="S341" s="65"/>
      <c r="T341" s="65"/>
      <c r="U341" s="66"/>
      <c r="V341" s="65"/>
      <c r="W341" s="65"/>
      <c r="X341" s="65"/>
      <c r="Y341" s="66"/>
      <c r="Z341" s="65"/>
      <c r="AA341" s="65"/>
    </row>
    <row r="342" spans="1:27" ht="14.25" customHeight="1">
      <c r="A342" s="65"/>
      <c r="B342" s="80"/>
      <c r="C342" s="65"/>
      <c r="D342" s="65"/>
      <c r="E342" s="65"/>
      <c r="F342" s="65"/>
      <c r="G342" s="65"/>
      <c r="H342" s="65"/>
      <c r="I342" s="65"/>
      <c r="J342" s="65"/>
      <c r="K342" s="65"/>
      <c r="L342" s="65"/>
      <c r="M342" s="65"/>
      <c r="N342" s="65"/>
      <c r="O342" s="65"/>
      <c r="P342" s="65"/>
      <c r="Q342" s="65"/>
      <c r="R342" s="65"/>
      <c r="S342" s="65"/>
      <c r="T342" s="65"/>
      <c r="U342" s="66"/>
      <c r="V342" s="65"/>
      <c r="W342" s="65"/>
      <c r="X342" s="65"/>
      <c r="Y342" s="66"/>
      <c r="Z342" s="65"/>
      <c r="AA342" s="65"/>
    </row>
    <row r="343" spans="1:27" ht="14.25" customHeight="1">
      <c r="A343" s="65"/>
      <c r="B343" s="80"/>
      <c r="C343" s="65"/>
      <c r="D343" s="65"/>
      <c r="E343" s="65"/>
      <c r="F343" s="65"/>
      <c r="G343" s="65"/>
      <c r="H343" s="65"/>
      <c r="I343" s="65"/>
      <c r="J343" s="65"/>
      <c r="K343" s="65"/>
      <c r="L343" s="65"/>
      <c r="M343" s="65"/>
      <c r="N343" s="65"/>
      <c r="O343" s="65"/>
      <c r="P343" s="65"/>
      <c r="Q343" s="65"/>
      <c r="R343" s="65"/>
      <c r="S343" s="65"/>
      <c r="T343" s="65"/>
      <c r="U343" s="66"/>
      <c r="V343" s="65"/>
      <c r="W343" s="65"/>
      <c r="X343" s="65"/>
      <c r="Y343" s="66"/>
      <c r="Z343" s="65"/>
      <c r="AA343" s="65"/>
    </row>
    <row r="344" spans="1:27" ht="14.25" customHeight="1">
      <c r="A344" s="65"/>
      <c r="B344" s="80"/>
      <c r="C344" s="65"/>
      <c r="D344" s="65"/>
      <c r="E344" s="65"/>
      <c r="F344" s="65"/>
      <c r="G344" s="65"/>
      <c r="H344" s="65"/>
      <c r="I344" s="65"/>
      <c r="J344" s="65"/>
      <c r="K344" s="65"/>
      <c r="L344" s="65"/>
      <c r="M344" s="65"/>
      <c r="N344" s="65"/>
      <c r="O344" s="65"/>
      <c r="P344" s="65"/>
      <c r="Q344" s="65"/>
      <c r="R344" s="65"/>
      <c r="S344" s="65"/>
      <c r="T344" s="65"/>
      <c r="U344" s="66"/>
      <c r="V344" s="65"/>
      <c r="W344" s="65"/>
      <c r="X344" s="65"/>
      <c r="Y344" s="66"/>
      <c r="Z344" s="65"/>
      <c r="AA344" s="65"/>
    </row>
    <row r="345" spans="1:27" ht="14.25" customHeight="1">
      <c r="A345" s="65"/>
      <c r="B345" s="80"/>
      <c r="C345" s="65"/>
      <c r="D345" s="65"/>
      <c r="E345" s="65"/>
      <c r="F345" s="65"/>
      <c r="G345" s="65"/>
      <c r="H345" s="65"/>
      <c r="I345" s="65"/>
      <c r="J345" s="65"/>
      <c r="K345" s="65"/>
      <c r="L345" s="65"/>
      <c r="M345" s="65"/>
      <c r="N345" s="65"/>
      <c r="O345" s="65"/>
      <c r="P345" s="65"/>
      <c r="Q345" s="65"/>
      <c r="R345" s="65"/>
      <c r="S345" s="65"/>
      <c r="T345" s="65"/>
      <c r="U345" s="66"/>
      <c r="V345" s="65"/>
      <c r="W345" s="65"/>
      <c r="X345" s="65"/>
      <c r="Y345" s="66"/>
      <c r="Z345" s="65"/>
      <c r="AA345" s="65"/>
    </row>
    <row r="346" spans="1:27" ht="14.25" customHeight="1">
      <c r="A346" s="65"/>
      <c r="B346" s="80"/>
      <c r="C346" s="65"/>
      <c r="D346" s="65"/>
      <c r="E346" s="65"/>
      <c r="F346" s="65"/>
      <c r="G346" s="65"/>
      <c r="H346" s="65"/>
      <c r="I346" s="65"/>
      <c r="J346" s="65"/>
      <c r="K346" s="65"/>
      <c r="L346" s="65"/>
      <c r="M346" s="65"/>
      <c r="N346" s="65"/>
      <c r="O346" s="65"/>
      <c r="P346" s="65"/>
      <c r="Q346" s="65"/>
      <c r="R346" s="65"/>
      <c r="S346" s="65"/>
      <c r="T346" s="65"/>
      <c r="U346" s="66"/>
      <c r="V346" s="65"/>
      <c r="W346" s="65"/>
      <c r="X346" s="65"/>
      <c r="Y346" s="66"/>
      <c r="Z346" s="65"/>
      <c r="AA346" s="65"/>
    </row>
    <row r="347" spans="1:27" ht="14.25" customHeight="1">
      <c r="A347" s="65"/>
      <c r="B347" s="80"/>
      <c r="C347" s="65"/>
      <c r="D347" s="65"/>
      <c r="E347" s="65"/>
      <c r="F347" s="65"/>
      <c r="G347" s="65"/>
      <c r="H347" s="65"/>
      <c r="I347" s="65"/>
      <c r="J347" s="65"/>
      <c r="K347" s="65"/>
      <c r="L347" s="65"/>
      <c r="M347" s="65"/>
      <c r="N347" s="65"/>
      <c r="O347" s="65"/>
      <c r="P347" s="65"/>
      <c r="Q347" s="65"/>
      <c r="R347" s="65"/>
      <c r="S347" s="65"/>
      <c r="T347" s="65"/>
      <c r="U347" s="66"/>
      <c r="V347" s="65"/>
      <c r="W347" s="65"/>
      <c r="X347" s="65"/>
      <c r="Y347" s="66"/>
      <c r="Z347" s="65"/>
      <c r="AA347" s="65"/>
    </row>
    <row r="348" spans="1:27" ht="14.25" customHeight="1">
      <c r="A348" s="65"/>
      <c r="B348" s="80"/>
      <c r="C348" s="65"/>
      <c r="D348" s="65"/>
      <c r="E348" s="65"/>
      <c r="F348" s="65"/>
      <c r="G348" s="65"/>
      <c r="H348" s="65"/>
      <c r="I348" s="65"/>
      <c r="J348" s="65"/>
      <c r="K348" s="65"/>
      <c r="L348" s="65"/>
      <c r="M348" s="65"/>
      <c r="N348" s="65"/>
      <c r="O348" s="65"/>
      <c r="P348" s="65"/>
      <c r="Q348" s="65"/>
      <c r="R348" s="65"/>
      <c r="S348" s="65"/>
      <c r="T348" s="65"/>
      <c r="U348" s="66"/>
      <c r="V348" s="65"/>
      <c r="W348" s="65"/>
      <c r="X348" s="65"/>
      <c r="Y348" s="66"/>
      <c r="Z348" s="65"/>
      <c r="AA348" s="65"/>
    </row>
    <row r="349" spans="1:27" ht="14.25" customHeight="1">
      <c r="A349" s="65"/>
      <c r="B349" s="80"/>
      <c r="C349" s="65"/>
      <c r="D349" s="65"/>
      <c r="E349" s="65"/>
      <c r="F349" s="65"/>
      <c r="G349" s="65"/>
      <c r="H349" s="65"/>
      <c r="I349" s="65"/>
      <c r="J349" s="65"/>
      <c r="K349" s="65"/>
      <c r="L349" s="65"/>
      <c r="M349" s="65"/>
      <c r="N349" s="65"/>
      <c r="O349" s="65"/>
      <c r="P349" s="65"/>
      <c r="Q349" s="65"/>
      <c r="R349" s="65"/>
      <c r="S349" s="65"/>
      <c r="T349" s="65"/>
      <c r="U349" s="66"/>
      <c r="V349" s="65"/>
      <c r="W349" s="65"/>
      <c r="X349" s="65"/>
      <c r="Y349" s="66"/>
      <c r="Z349" s="65"/>
      <c r="AA349" s="65"/>
    </row>
    <row r="350" spans="1:27" ht="14.25" customHeight="1">
      <c r="A350" s="65"/>
      <c r="B350" s="80"/>
      <c r="C350" s="65"/>
      <c r="D350" s="65"/>
      <c r="E350" s="65"/>
      <c r="F350" s="65"/>
      <c r="G350" s="65"/>
      <c r="H350" s="65"/>
      <c r="I350" s="65"/>
      <c r="J350" s="65"/>
      <c r="K350" s="65"/>
      <c r="L350" s="65"/>
      <c r="M350" s="65"/>
      <c r="N350" s="65"/>
      <c r="O350" s="65"/>
      <c r="P350" s="65"/>
      <c r="Q350" s="65"/>
      <c r="R350" s="65"/>
      <c r="S350" s="65"/>
      <c r="T350" s="65"/>
      <c r="U350" s="66"/>
      <c r="V350" s="65"/>
      <c r="W350" s="65"/>
      <c r="X350" s="65"/>
      <c r="Y350" s="66"/>
      <c r="Z350" s="65"/>
      <c r="AA350" s="65"/>
    </row>
    <row r="351" spans="1:27" ht="14.25" customHeight="1">
      <c r="A351" s="65"/>
      <c r="B351" s="80"/>
      <c r="C351" s="65"/>
      <c r="D351" s="65"/>
      <c r="E351" s="65"/>
      <c r="F351" s="65"/>
      <c r="G351" s="65"/>
      <c r="H351" s="65"/>
      <c r="I351" s="65"/>
      <c r="J351" s="65"/>
      <c r="K351" s="65"/>
      <c r="L351" s="65"/>
      <c r="M351" s="65"/>
      <c r="N351" s="65"/>
      <c r="O351" s="65"/>
      <c r="P351" s="65"/>
      <c r="Q351" s="65"/>
      <c r="R351" s="65"/>
      <c r="S351" s="65"/>
      <c r="T351" s="65"/>
      <c r="U351" s="66"/>
      <c r="V351" s="65"/>
      <c r="W351" s="65"/>
      <c r="X351" s="65"/>
      <c r="Y351" s="66"/>
      <c r="Z351" s="65"/>
      <c r="AA351" s="65"/>
    </row>
    <row r="352" spans="1:27" ht="14.25" customHeight="1">
      <c r="A352" s="65"/>
      <c r="B352" s="80"/>
      <c r="C352" s="65"/>
      <c r="D352" s="65"/>
      <c r="E352" s="65"/>
      <c r="F352" s="65"/>
      <c r="G352" s="65"/>
      <c r="H352" s="65"/>
      <c r="I352" s="65"/>
      <c r="J352" s="65"/>
      <c r="K352" s="65"/>
      <c r="L352" s="65"/>
      <c r="M352" s="65"/>
      <c r="N352" s="65"/>
      <c r="O352" s="65"/>
      <c r="P352" s="65"/>
      <c r="Q352" s="65"/>
      <c r="R352" s="65"/>
      <c r="S352" s="65"/>
      <c r="T352" s="65"/>
      <c r="U352" s="66"/>
      <c r="V352" s="65"/>
      <c r="W352" s="65"/>
      <c r="X352" s="65"/>
      <c r="Y352" s="66"/>
      <c r="Z352" s="65"/>
      <c r="AA352" s="65"/>
    </row>
    <row r="353" spans="1:27" ht="14.25" customHeight="1">
      <c r="A353" s="65"/>
      <c r="B353" s="80"/>
      <c r="C353" s="65"/>
      <c r="D353" s="65"/>
      <c r="E353" s="65"/>
      <c r="F353" s="65"/>
      <c r="G353" s="65"/>
      <c r="H353" s="65"/>
      <c r="I353" s="65"/>
      <c r="J353" s="65"/>
      <c r="K353" s="65"/>
      <c r="L353" s="65"/>
      <c r="M353" s="65"/>
      <c r="N353" s="65"/>
      <c r="O353" s="65"/>
      <c r="P353" s="65"/>
      <c r="Q353" s="65"/>
      <c r="R353" s="65"/>
      <c r="S353" s="65"/>
      <c r="T353" s="65"/>
      <c r="U353" s="66"/>
      <c r="V353" s="65"/>
      <c r="W353" s="65"/>
      <c r="X353" s="65"/>
      <c r="Y353" s="66"/>
      <c r="Z353" s="65"/>
      <c r="AA353" s="65"/>
    </row>
    <row r="354" spans="1:27" ht="14.25" customHeight="1">
      <c r="A354" s="65"/>
      <c r="B354" s="80"/>
      <c r="C354" s="65"/>
      <c r="D354" s="65"/>
      <c r="E354" s="65"/>
      <c r="F354" s="65"/>
      <c r="G354" s="65"/>
      <c r="H354" s="65"/>
      <c r="I354" s="65"/>
      <c r="J354" s="65"/>
      <c r="K354" s="65"/>
      <c r="L354" s="65"/>
      <c r="M354" s="65"/>
      <c r="N354" s="65"/>
      <c r="O354" s="65"/>
      <c r="P354" s="65"/>
      <c r="Q354" s="65"/>
      <c r="R354" s="65"/>
      <c r="S354" s="65"/>
      <c r="T354" s="65"/>
      <c r="U354" s="66"/>
      <c r="V354" s="65"/>
      <c r="W354" s="65"/>
      <c r="X354" s="65"/>
      <c r="Y354" s="66"/>
      <c r="Z354" s="65"/>
      <c r="AA354" s="65"/>
    </row>
    <row r="355" spans="1:27" ht="14.25" customHeight="1">
      <c r="A355" s="65"/>
      <c r="B355" s="80"/>
      <c r="C355" s="65"/>
      <c r="D355" s="65"/>
      <c r="E355" s="65"/>
      <c r="F355" s="65"/>
      <c r="G355" s="65"/>
      <c r="H355" s="65"/>
      <c r="I355" s="65"/>
      <c r="J355" s="65"/>
      <c r="K355" s="65"/>
      <c r="L355" s="65"/>
      <c r="M355" s="65"/>
      <c r="N355" s="65"/>
      <c r="O355" s="65"/>
      <c r="P355" s="65"/>
      <c r="Q355" s="65"/>
      <c r="R355" s="65"/>
      <c r="S355" s="65"/>
      <c r="T355" s="65"/>
      <c r="U355" s="66"/>
      <c r="V355" s="65"/>
      <c r="W355" s="65"/>
      <c r="X355" s="65"/>
      <c r="Y355" s="66"/>
      <c r="Z355" s="65"/>
      <c r="AA355" s="65"/>
    </row>
    <row r="356" spans="1:27" ht="14.25" customHeight="1">
      <c r="A356" s="65"/>
      <c r="B356" s="80"/>
      <c r="C356" s="65"/>
      <c r="D356" s="65"/>
      <c r="E356" s="65"/>
      <c r="F356" s="65"/>
      <c r="G356" s="65"/>
      <c r="H356" s="65"/>
      <c r="I356" s="65"/>
      <c r="J356" s="65"/>
      <c r="K356" s="65"/>
      <c r="L356" s="65"/>
      <c r="M356" s="65"/>
      <c r="N356" s="65"/>
      <c r="O356" s="65"/>
      <c r="P356" s="65"/>
      <c r="Q356" s="65"/>
      <c r="R356" s="65"/>
      <c r="S356" s="65"/>
      <c r="T356" s="65"/>
      <c r="U356" s="66"/>
      <c r="V356" s="65"/>
      <c r="W356" s="65"/>
      <c r="X356" s="65"/>
      <c r="Y356" s="66"/>
      <c r="Z356" s="65"/>
      <c r="AA356" s="65"/>
    </row>
    <row r="357" spans="1:27" ht="14.25" customHeight="1">
      <c r="A357" s="65"/>
      <c r="B357" s="80"/>
      <c r="C357" s="65"/>
      <c r="D357" s="65"/>
      <c r="E357" s="65"/>
      <c r="F357" s="65"/>
      <c r="G357" s="65"/>
      <c r="H357" s="65"/>
      <c r="I357" s="65"/>
      <c r="J357" s="65"/>
      <c r="K357" s="65"/>
      <c r="L357" s="65"/>
      <c r="M357" s="65"/>
      <c r="N357" s="65"/>
      <c r="O357" s="65"/>
      <c r="P357" s="65"/>
      <c r="Q357" s="65"/>
      <c r="R357" s="65"/>
      <c r="S357" s="65"/>
      <c r="T357" s="65"/>
      <c r="U357" s="66"/>
      <c r="V357" s="65"/>
      <c r="W357" s="65"/>
      <c r="X357" s="65"/>
      <c r="Y357" s="66"/>
      <c r="Z357" s="65"/>
      <c r="AA357" s="65"/>
    </row>
    <row r="358" spans="1:27" ht="14.25" customHeight="1">
      <c r="A358" s="65"/>
      <c r="B358" s="80"/>
      <c r="C358" s="65"/>
      <c r="D358" s="65"/>
      <c r="E358" s="65"/>
      <c r="F358" s="65"/>
      <c r="G358" s="65"/>
      <c r="H358" s="65"/>
      <c r="I358" s="65"/>
      <c r="J358" s="65"/>
      <c r="K358" s="65"/>
      <c r="L358" s="65"/>
      <c r="M358" s="65"/>
      <c r="N358" s="65"/>
      <c r="O358" s="65"/>
      <c r="P358" s="65"/>
      <c r="Q358" s="65"/>
      <c r="R358" s="65"/>
      <c r="S358" s="65"/>
      <c r="T358" s="65"/>
      <c r="U358" s="66"/>
      <c r="V358" s="65"/>
      <c r="W358" s="65"/>
      <c r="X358" s="65"/>
      <c r="Y358" s="66"/>
      <c r="Z358" s="65"/>
      <c r="AA358" s="65"/>
    </row>
    <row r="359" spans="1:27" ht="14.25" customHeight="1">
      <c r="A359" s="65"/>
      <c r="B359" s="80"/>
      <c r="C359" s="65"/>
      <c r="D359" s="65"/>
      <c r="E359" s="65"/>
      <c r="F359" s="65"/>
      <c r="G359" s="65"/>
      <c r="H359" s="65"/>
      <c r="I359" s="65"/>
      <c r="J359" s="65"/>
      <c r="K359" s="65"/>
      <c r="L359" s="65"/>
      <c r="M359" s="65"/>
      <c r="N359" s="65"/>
      <c r="O359" s="65"/>
      <c r="P359" s="65"/>
      <c r="Q359" s="65"/>
      <c r="R359" s="65"/>
      <c r="S359" s="65"/>
      <c r="T359" s="65"/>
      <c r="U359" s="66"/>
      <c r="V359" s="65"/>
      <c r="W359" s="65"/>
      <c r="X359" s="65"/>
      <c r="Y359" s="66"/>
      <c r="Z359" s="65"/>
      <c r="AA359" s="65"/>
    </row>
    <row r="360" spans="1:27" ht="14.25" customHeight="1">
      <c r="A360" s="65"/>
      <c r="B360" s="80"/>
      <c r="C360" s="65"/>
      <c r="D360" s="65"/>
      <c r="E360" s="65"/>
      <c r="F360" s="65"/>
      <c r="G360" s="65"/>
      <c r="H360" s="65"/>
      <c r="I360" s="65"/>
      <c r="J360" s="65"/>
      <c r="K360" s="65"/>
      <c r="L360" s="65"/>
      <c r="M360" s="65"/>
      <c r="N360" s="65"/>
      <c r="O360" s="65"/>
      <c r="P360" s="65"/>
      <c r="Q360" s="65"/>
      <c r="R360" s="65"/>
      <c r="S360" s="65"/>
      <c r="T360" s="65"/>
      <c r="U360" s="66"/>
      <c r="V360" s="65"/>
      <c r="W360" s="65"/>
      <c r="X360" s="65"/>
      <c r="Y360" s="66"/>
      <c r="Z360" s="65"/>
      <c r="AA360" s="65"/>
    </row>
    <row r="361" spans="1:27" ht="14.25" customHeight="1">
      <c r="A361" s="65"/>
      <c r="B361" s="80"/>
      <c r="C361" s="65"/>
      <c r="D361" s="65"/>
      <c r="E361" s="65"/>
      <c r="F361" s="65"/>
      <c r="G361" s="65"/>
      <c r="H361" s="65"/>
      <c r="I361" s="65"/>
      <c r="J361" s="65"/>
      <c r="K361" s="65"/>
      <c r="L361" s="65"/>
      <c r="M361" s="65"/>
      <c r="N361" s="65"/>
      <c r="O361" s="65"/>
      <c r="P361" s="65"/>
      <c r="Q361" s="65"/>
      <c r="R361" s="65"/>
      <c r="S361" s="65"/>
      <c r="T361" s="65"/>
      <c r="U361" s="66"/>
      <c r="V361" s="65"/>
      <c r="W361" s="65"/>
      <c r="X361" s="65"/>
      <c r="Y361" s="66"/>
      <c r="Z361" s="65"/>
      <c r="AA361" s="65"/>
    </row>
    <row r="362" spans="1:27" ht="14.25" customHeight="1">
      <c r="A362" s="65"/>
      <c r="B362" s="80"/>
      <c r="C362" s="65"/>
      <c r="D362" s="65"/>
      <c r="E362" s="65"/>
      <c r="F362" s="65"/>
      <c r="G362" s="65"/>
      <c r="H362" s="65"/>
      <c r="I362" s="65"/>
      <c r="J362" s="65"/>
      <c r="K362" s="65"/>
      <c r="L362" s="65"/>
      <c r="M362" s="65"/>
      <c r="N362" s="65"/>
      <c r="O362" s="65"/>
      <c r="P362" s="65"/>
      <c r="Q362" s="65"/>
      <c r="R362" s="65"/>
      <c r="S362" s="65"/>
      <c r="T362" s="65"/>
      <c r="U362" s="66"/>
      <c r="V362" s="65"/>
      <c r="W362" s="65"/>
      <c r="X362" s="65"/>
      <c r="Y362" s="66"/>
      <c r="Z362" s="65"/>
      <c r="AA362" s="65"/>
    </row>
    <row r="363" spans="1:27" ht="14.25" customHeight="1">
      <c r="A363" s="65"/>
      <c r="B363" s="80"/>
      <c r="C363" s="65"/>
      <c r="D363" s="65"/>
      <c r="E363" s="65"/>
      <c r="F363" s="65"/>
      <c r="G363" s="65"/>
      <c r="H363" s="65"/>
      <c r="I363" s="65"/>
      <c r="J363" s="65"/>
      <c r="K363" s="65"/>
      <c r="L363" s="65"/>
      <c r="M363" s="65"/>
      <c r="N363" s="65"/>
      <c r="O363" s="65"/>
      <c r="P363" s="65"/>
      <c r="Q363" s="65"/>
      <c r="R363" s="65"/>
      <c r="S363" s="65"/>
      <c r="T363" s="65"/>
      <c r="U363" s="66"/>
      <c r="V363" s="65"/>
      <c r="W363" s="65"/>
      <c r="X363" s="65"/>
      <c r="Y363" s="66"/>
      <c r="Z363" s="65"/>
      <c r="AA363" s="65"/>
    </row>
    <row r="364" spans="1:27" ht="14.25" customHeight="1">
      <c r="A364" s="65"/>
      <c r="B364" s="80"/>
      <c r="C364" s="65"/>
      <c r="D364" s="65"/>
      <c r="E364" s="65"/>
      <c r="F364" s="65"/>
      <c r="G364" s="65"/>
      <c r="H364" s="65"/>
      <c r="I364" s="65"/>
      <c r="J364" s="65"/>
      <c r="K364" s="65"/>
      <c r="L364" s="65"/>
      <c r="M364" s="65"/>
      <c r="N364" s="65"/>
      <c r="O364" s="65"/>
      <c r="P364" s="65"/>
      <c r="Q364" s="65"/>
      <c r="R364" s="65"/>
      <c r="S364" s="65"/>
      <c r="T364" s="65"/>
      <c r="U364" s="66"/>
      <c r="V364" s="65"/>
      <c r="W364" s="65"/>
      <c r="X364" s="65"/>
      <c r="Y364" s="66"/>
      <c r="Z364" s="65"/>
      <c r="AA364" s="65"/>
    </row>
    <row r="365" spans="1:27" ht="14.25" customHeight="1">
      <c r="A365" s="65"/>
      <c r="B365" s="80"/>
      <c r="C365" s="65"/>
      <c r="D365" s="65"/>
      <c r="E365" s="65"/>
      <c r="F365" s="65"/>
      <c r="G365" s="65"/>
      <c r="H365" s="65"/>
      <c r="I365" s="65"/>
      <c r="J365" s="65"/>
      <c r="K365" s="65"/>
      <c r="L365" s="65"/>
      <c r="M365" s="65"/>
      <c r="N365" s="65"/>
      <c r="O365" s="65"/>
      <c r="P365" s="65"/>
      <c r="Q365" s="65"/>
      <c r="R365" s="65"/>
      <c r="S365" s="65"/>
      <c r="T365" s="65"/>
      <c r="U365" s="66"/>
      <c r="V365" s="65"/>
      <c r="W365" s="65"/>
      <c r="X365" s="65"/>
      <c r="Y365" s="66"/>
      <c r="Z365" s="65"/>
      <c r="AA365" s="65"/>
    </row>
    <row r="366" spans="1:27" ht="14.25" customHeight="1">
      <c r="A366" s="65"/>
      <c r="B366" s="80"/>
      <c r="C366" s="65"/>
      <c r="D366" s="65"/>
      <c r="E366" s="65"/>
      <c r="F366" s="65"/>
      <c r="G366" s="65"/>
      <c r="H366" s="65"/>
      <c r="I366" s="65"/>
      <c r="J366" s="65"/>
      <c r="K366" s="65"/>
      <c r="L366" s="65"/>
      <c r="M366" s="65"/>
      <c r="N366" s="65"/>
      <c r="O366" s="65"/>
      <c r="P366" s="65"/>
      <c r="Q366" s="65"/>
      <c r="R366" s="65"/>
      <c r="S366" s="65"/>
      <c r="T366" s="65"/>
      <c r="U366" s="66"/>
      <c r="V366" s="65"/>
      <c r="W366" s="65"/>
      <c r="X366" s="65"/>
      <c r="Y366" s="66"/>
      <c r="Z366" s="65"/>
      <c r="AA366" s="65"/>
    </row>
    <row r="367" spans="1:27" ht="14.25" customHeight="1">
      <c r="A367" s="65"/>
      <c r="B367" s="80"/>
      <c r="C367" s="65"/>
      <c r="D367" s="65"/>
      <c r="E367" s="65"/>
      <c r="F367" s="65"/>
      <c r="G367" s="65"/>
      <c r="H367" s="65"/>
      <c r="I367" s="65"/>
      <c r="J367" s="65"/>
      <c r="K367" s="65"/>
      <c r="L367" s="65"/>
      <c r="M367" s="65"/>
      <c r="N367" s="65"/>
      <c r="O367" s="65"/>
      <c r="P367" s="65"/>
      <c r="Q367" s="65"/>
      <c r="R367" s="65"/>
      <c r="S367" s="65"/>
      <c r="T367" s="65"/>
      <c r="U367" s="66"/>
      <c r="V367" s="65"/>
      <c r="W367" s="65"/>
      <c r="X367" s="65"/>
      <c r="Y367" s="66"/>
      <c r="Z367" s="65"/>
      <c r="AA367" s="65"/>
    </row>
    <row r="368" spans="1:27" ht="14.25" customHeight="1">
      <c r="A368" s="65"/>
      <c r="B368" s="80"/>
      <c r="C368" s="65"/>
      <c r="D368" s="65"/>
      <c r="E368" s="65"/>
      <c r="F368" s="65"/>
      <c r="G368" s="65"/>
      <c r="H368" s="65"/>
      <c r="I368" s="65"/>
      <c r="J368" s="65"/>
      <c r="K368" s="65"/>
      <c r="L368" s="65"/>
      <c r="M368" s="65"/>
      <c r="N368" s="65"/>
      <c r="O368" s="65"/>
      <c r="P368" s="65"/>
      <c r="Q368" s="65"/>
      <c r="R368" s="65"/>
      <c r="S368" s="65"/>
      <c r="T368" s="65"/>
      <c r="U368" s="66"/>
      <c r="V368" s="65"/>
      <c r="W368" s="65"/>
      <c r="X368" s="65"/>
      <c r="Y368" s="66"/>
      <c r="Z368" s="65"/>
      <c r="AA368" s="65"/>
    </row>
    <row r="369" spans="1:27" ht="14.25" customHeight="1">
      <c r="A369" s="65"/>
      <c r="B369" s="80"/>
      <c r="C369" s="65"/>
      <c r="D369" s="65"/>
      <c r="E369" s="65"/>
      <c r="F369" s="65"/>
      <c r="G369" s="65"/>
      <c r="H369" s="65"/>
      <c r="I369" s="65"/>
      <c r="J369" s="65"/>
      <c r="K369" s="65"/>
      <c r="L369" s="65"/>
      <c r="M369" s="65"/>
      <c r="N369" s="65"/>
      <c r="O369" s="65"/>
      <c r="P369" s="65"/>
      <c r="Q369" s="65"/>
      <c r="R369" s="65"/>
      <c r="S369" s="65"/>
      <c r="T369" s="65"/>
      <c r="U369" s="66"/>
      <c r="V369" s="65"/>
      <c r="W369" s="65"/>
      <c r="X369" s="65"/>
      <c r="Y369" s="66"/>
      <c r="Z369" s="65"/>
      <c r="AA369" s="65"/>
    </row>
    <row r="370" spans="1:27" ht="14.25" customHeight="1">
      <c r="A370" s="65"/>
      <c r="B370" s="80"/>
      <c r="C370" s="65"/>
      <c r="D370" s="65"/>
      <c r="E370" s="65"/>
      <c r="F370" s="65"/>
      <c r="G370" s="65"/>
      <c r="H370" s="65"/>
      <c r="I370" s="65"/>
      <c r="J370" s="65"/>
      <c r="K370" s="65"/>
      <c r="L370" s="65"/>
      <c r="M370" s="65"/>
      <c r="N370" s="65"/>
      <c r="O370" s="65"/>
      <c r="P370" s="65"/>
      <c r="Q370" s="65"/>
      <c r="R370" s="65"/>
      <c r="S370" s="65"/>
      <c r="T370" s="65"/>
      <c r="U370" s="66"/>
      <c r="V370" s="65"/>
      <c r="W370" s="65"/>
      <c r="X370" s="65"/>
      <c r="Y370" s="66"/>
      <c r="Z370" s="65"/>
      <c r="AA370" s="65"/>
    </row>
    <row r="371" spans="1:27" ht="14.25" customHeight="1">
      <c r="A371" s="65"/>
      <c r="B371" s="80"/>
      <c r="C371" s="65"/>
      <c r="D371" s="65"/>
      <c r="E371" s="65"/>
      <c r="F371" s="65"/>
      <c r="G371" s="65"/>
      <c r="H371" s="65"/>
      <c r="I371" s="65"/>
      <c r="J371" s="65"/>
      <c r="K371" s="65"/>
      <c r="L371" s="65"/>
      <c r="M371" s="65"/>
      <c r="N371" s="65"/>
      <c r="O371" s="65"/>
      <c r="P371" s="65"/>
      <c r="Q371" s="65"/>
      <c r="R371" s="65"/>
      <c r="S371" s="65"/>
      <c r="T371" s="65"/>
      <c r="U371" s="66"/>
      <c r="V371" s="65"/>
      <c r="W371" s="65"/>
      <c r="X371" s="65"/>
      <c r="Y371" s="66"/>
      <c r="Z371" s="65"/>
      <c r="AA371" s="65"/>
    </row>
    <row r="372" spans="1:27" ht="14.25" customHeight="1">
      <c r="A372" s="65"/>
      <c r="B372" s="80"/>
      <c r="C372" s="65"/>
      <c r="D372" s="65"/>
      <c r="E372" s="65"/>
      <c r="F372" s="65"/>
      <c r="G372" s="65"/>
      <c r="H372" s="65"/>
      <c r="I372" s="65"/>
      <c r="J372" s="65"/>
      <c r="K372" s="65"/>
      <c r="L372" s="65"/>
      <c r="M372" s="65"/>
      <c r="N372" s="65"/>
      <c r="O372" s="65"/>
      <c r="P372" s="65"/>
      <c r="Q372" s="65"/>
      <c r="R372" s="65"/>
      <c r="S372" s="65"/>
      <c r="T372" s="65"/>
      <c r="U372" s="66"/>
      <c r="V372" s="65"/>
      <c r="W372" s="65"/>
      <c r="X372" s="65"/>
      <c r="Y372" s="66"/>
      <c r="Z372" s="65"/>
      <c r="AA372" s="65"/>
    </row>
    <row r="373" spans="1:27" ht="14.25" customHeight="1">
      <c r="A373" s="65"/>
      <c r="B373" s="80"/>
      <c r="C373" s="65"/>
      <c r="D373" s="65"/>
      <c r="E373" s="65"/>
      <c r="F373" s="65"/>
      <c r="G373" s="65"/>
      <c r="H373" s="65"/>
      <c r="I373" s="65"/>
      <c r="J373" s="65"/>
      <c r="K373" s="65"/>
      <c r="L373" s="65"/>
      <c r="M373" s="65"/>
      <c r="N373" s="65"/>
      <c r="O373" s="65"/>
      <c r="P373" s="65"/>
      <c r="Q373" s="65"/>
      <c r="R373" s="65"/>
      <c r="S373" s="65"/>
      <c r="T373" s="65"/>
      <c r="U373" s="66"/>
      <c r="V373" s="65"/>
      <c r="W373" s="65"/>
      <c r="X373" s="65"/>
      <c r="Y373" s="66"/>
      <c r="Z373" s="65"/>
      <c r="AA373" s="65"/>
    </row>
    <row r="374" spans="1:27" ht="14.25" customHeight="1">
      <c r="A374" s="65"/>
      <c r="B374" s="80"/>
      <c r="C374" s="65"/>
      <c r="D374" s="65"/>
      <c r="E374" s="65"/>
      <c r="F374" s="65"/>
      <c r="G374" s="65"/>
      <c r="H374" s="65"/>
      <c r="I374" s="65"/>
      <c r="J374" s="65"/>
      <c r="K374" s="65"/>
      <c r="L374" s="65"/>
      <c r="M374" s="65"/>
      <c r="N374" s="65"/>
      <c r="O374" s="65"/>
      <c r="P374" s="65"/>
      <c r="Q374" s="65"/>
      <c r="R374" s="65"/>
      <c r="S374" s="65"/>
      <c r="T374" s="65"/>
      <c r="U374" s="66"/>
      <c r="V374" s="65"/>
      <c r="W374" s="65"/>
      <c r="X374" s="65"/>
      <c r="Y374" s="66"/>
      <c r="Z374" s="65"/>
      <c r="AA374" s="65"/>
    </row>
    <row r="375" spans="1:27" ht="14.25" customHeight="1">
      <c r="A375" s="65"/>
      <c r="B375" s="80"/>
      <c r="C375" s="65"/>
      <c r="D375" s="65"/>
      <c r="E375" s="65"/>
      <c r="F375" s="65"/>
      <c r="G375" s="65"/>
      <c r="H375" s="65"/>
      <c r="I375" s="65"/>
      <c r="J375" s="65"/>
      <c r="K375" s="65"/>
      <c r="L375" s="65"/>
      <c r="M375" s="65"/>
      <c r="N375" s="65"/>
      <c r="O375" s="65"/>
      <c r="P375" s="65"/>
      <c r="Q375" s="65"/>
      <c r="R375" s="65"/>
      <c r="S375" s="65"/>
      <c r="T375" s="65"/>
      <c r="U375" s="66"/>
      <c r="V375" s="65"/>
      <c r="W375" s="65"/>
      <c r="X375" s="65"/>
      <c r="Y375" s="66"/>
      <c r="Z375" s="65"/>
      <c r="AA375" s="65"/>
    </row>
    <row r="376" spans="1:27" ht="14.25" customHeight="1">
      <c r="A376" s="65"/>
      <c r="B376" s="80"/>
      <c r="C376" s="65"/>
      <c r="D376" s="65"/>
      <c r="E376" s="65"/>
      <c r="F376" s="65"/>
      <c r="G376" s="65"/>
      <c r="H376" s="65"/>
      <c r="I376" s="65"/>
      <c r="J376" s="65"/>
      <c r="K376" s="65"/>
      <c r="L376" s="65"/>
      <c r="M376" s="65"/>
      <c r="N376" s="65"/>
      <c r="O376" s="65"/>
      <c r="P376" s="65"/>
      <c r="Q376" s="65"/>
      <c r="R376" s="65"/>
      <c r="S376" s="65"/>
      <c r="T376" s="65"/>
      <c r="U376" s="66"/>
      <c r="V376" s="65"/>
      <c r="W376" s="65"/>
      <c r="X376" s="65"/>
      <c r="Y376" s="66"/>
      <c r="Z376" s="65"/>
      <c r="AA376" s="65"/>
    </row>
    <row r="377" spans="1:27" ht="14.25" customHeight="1">
      <c r="A377" s="65"/>
      <c r="B377" s="80"/>
      <c r="C377" s="65"/>
      <c r="D377" s="65"/>
      <c r="E377" s="65"/>
      <c r="F377" s="65"/>
      <c r="G377" s="65"/>
      <c r="H377" s="65"/>
      <c r="I377" s="65"/>
      <c r="J377" s="65"/>
      <c r="K377" s="65"/>
      <c r="L377" s="65"/>
      <c r="M377" s="65"/>
      <c r="N377" s="65"/>
      <c r="O377" s="65"/>
      <c r="P377" s="65"/>
      <c r="Q377" s="65"/>
      <c r="R377" s="65"/>
      <c r="S377" s="65"/>
      <c r="T377" s="65"/>
      <c r="U377" s="66"/>
      <c r="V377" s="65"/>
      <c r="W377" s="65"/>
      <c r="X377" s="65"/>
      <c r="Y377" s="66"/>
      <c r="Z377" s="65"/>
      <c r="AA377" s="65"/>
    </row>
    <row r="378" spans="1:27" ht="14.25" customHeight="1">
      <c r="A378" s="65"/>
      <c r="B378" s="80"/>
      <c r="C378" s="65"/>
      <c r="D378" s="65"/>
      <c r="E378" s="65"/>
      <c r="F378" s="65"/>
      <c r="G378" s="65"/>
      <c r="H378" s="65"/>
      <c r="I378" s="65"/>
      <c r="J378" s="65"/>
      <c r="K378" s="65"/>
      <c r="L378" s="65"/>
      <c r="M378" s="65"/>
      <c r="N378" s="65"/>
      <c r="O378" s="65"/>
      <c r="P378" s="65"/>
      <c r="Q378" s="65"/>
      <c r="R378" s="65"/>
      <c r="S378" s="65"/>
      <c r="T378" s="65"/>
      <c r="U378" s="66"/>
      <c r="V378" s="65"/>
      <c r="W378" s="65"/>
      <c r="X378" s="65"/>
      <c r="Y378" s="66"/>
      <c r="Z378" s="65"/>
      <c r="AA378" s="65"/>
    </row>
    <row r="379" spans="1:27" ht="14.25" customHeight="1">
      <c r="A379" s="65"/>
      <c r="B379" s="80"/>
      <c r="C379" s="65"/>
      <c r="D379" s="65"/>
      <c r="E379" s="65"/>
      <c r="F379" s="65"/>
      <c r="G379" s="65"/>
      <c r="H379" s="65"/>
      <c r="I379" s="65"/>
      <c r="J379" s="65"/>
      <c r="K379" s="65"/>
      <c r="L379" s="65"/>
      <c r="M379" s="65"/>
      <c r="N379" s="65"/>
      <c r="O379" s="65"/>
      <c r="P379" s="65"/>
      <c r="Q379" s="65"/>
      <c r="R379" s="65"/>
      <c r="S379" s="65"/>
      <c r="T379" s="65"/>
      <c r="U379" s="66"/>
      <c r="V379" s="65"/>
      <c r="W379" s="65"/>
      <c r="X379" s="65"/>
      <c r="Y379" s="66"/>
      <c r="Z379" s="65"/>
      <c r="AA379" s="65"/>
    </row>
    <row r="380" spans="1:27" ht="14.25" customHeight="1">
      <c r="A380" s="65"/>
      <c r="B380" s="80"/>
      <c r="C380" s="65"/>
      <c r="D380" s="65"/>
      <c r="E380" s="65"/>
      <c r="F380" s="65"/>
      <c r="G380" s="65"/>
      <c r="H380" s="65"/>
      <c r="I380" s="65"/>
      <c r="J380" s="65"/>
      <c r="K380" s="65"/>
      <c r="L380" s="65"/>
      <c r="M380" s="65"/>
      <c r="N380" s="65"/>
      <c r="O380" s="65"/>
      <c r="P380" s="65"/>
      <c r="Q380" s="65"/>
      <c r="R380" s="65"/>
      <c r="S380" s="65"/>
      <c r="T380" s="65"/>
      <c r="U380" s="66"/>
      <c r="V380" s="65"/>
      <c r="W380" s="65"/>
      <c r="X380" s="65"/>
      <c r="Y380" s="66"/>
      <c r="Z380" s="65"/>
      <c r="AA380" s="65"/>
    </row>
    <row r="381" spans="1:27" ht="14.25" customHeight="1">
      <c r="A381" s="65"/>
      <c r="B381" s="80"/>
      <c r="C381" s="65"/>
      <c r="D381" s="65"/>
      <c r="E381" s="65"/>
      <c r="F381" s="65"/>
      <c r="G381" s="65"/>
      <c r="H381" s="65"/>
      <c r="I381" s="65"/>
      <c r="J381" s="65"/>
      <c r="K381" s="65"/>
      <c r="L381" s="65"/>
      <c r="M381" s="65"/>
      <c r="N381" s="65"/>
      <c r="O381" s="65"/>
      <c r="P381" s="65"/>
      <c r="Q381" s="65"/>
      <c r="R381" s="65"/>
      <c r="S381" s="65"/>
      <c r="T381" s="65"/>
      <c r="U381" s="66"/>
      <c r="V381" s="65"/>
      <c r="W381" s="65"/>
      <c r="X381" s="65"/>
      <c r="Y381" s="66"/>
      <c r="Z381" s="65"/>
      <c r="AA381" s="65"/>
    </row>
    <row r="382" spans="1:27" ht="14.25" customHeight="1">
      <c r="A382" s="65"/>
      <c r="B382" s="80"/>
      <c r="C382" s="65"/>
      <c r="D382" s="65"/>
      <c r="E382" s="65"/>
      <c r="F382" s="65"/>
      <c r="G382" s="65"/>
      <c r="H382" s="65"/>
      <c r="I382" s="65"/>
      <c r="J382" s="65"/>
      <c r="K382" s="65"/>
      <c r="L382" s="65"/>
      <c r="M382" s="65"/>
      <c r="N382" s="65"/>
      <c r="O382" s="65"/>
      <c r="P382" s="65"/>
      <c r="Q382" s="65"/>
      <c r="R382" s="65"/>
      <c r="S382" s="65"/>
      <c r="T382" s="65"/>
      <c r="U382" s="66"/>
      <c r="V382" s="65"/>
      <c r="W382" s="65"/>
      <c r="X382" s="65"/>
      <c r="Y382" s="66"/>
      <c r="Z382" s="65"/>
      <c r="AA382" s="65"/>
    </row>
    <row r="383" spans="1:27" ht="14.25" customHeight="1">
      <c r="A383" s="65"/>
      <c r="B383" s="80"/>
      <c r="C383" s="65"/>
      <c r="D383" s="65"/>
      <c r="E383" s="65"/>
      <c r="F383" s="65"/>
      <c r="G383" s="65"/>
      <c r="H383" s="65"/>
      <c r="I383" s="65"/>
      <c r="J383" s="65"/>
      <c r="K383" s="65"/>
      <c r="L383" s="65"/>
      <c r="M383" s="65"/>
      <c r="N383" s="65"/>
      <c r="O383" s="65"/>
      <c r="P383" s="65"/>
      <c r="Q383" s="65"/>
      <c r="R383" s="65"/>
      <c r="S383" s="65"/>
      <c r="T383" s="65"/>
      <c r="U383" s="66"/>
      <c r="V383" s="65"/>
      <c r="W383" s="65"/>
      <c r="X383" s="65"/>
      <c r="Y383" s="66"/>
      <c r="Z383" s="65"/>
      <c r="AA383" s="65"/>
    </row>
    <row r="384" spans="1:27" ht="14.25" customHeight="1">
      <c r="A384" s="65"/>
      <c r="B384" s="80"/>
      <c r="C384" s="65"/>
      <c r="D384" s="65"/>
      <c r="E384" s="65"/>
      <c r="F384" s="65"/>
      <c r="G384" s="65"/>
      <c r="H384" s="65"/>
      <c r="I384" s="65"/>
      <c r="J384" s="65"/>
      <c r="K384" s="65"/>
      <c r="L384" s="65"/>
      <c r="M384" s="65"/>
      <c r="N384" s="65"/>
      <c r="O384" s="65"/>
      <c r="P384" s="65"/>
      <c r="Q384" s="65"/>
      <c r="R384" s="65"/>
      <c r="S384" s="65"/>
      <c r="T384" s="65"/>
      <c r="U384" s="66"/>
      <c r="V384" s="65"/>
      <c r="W384" s="65"/>
      <c r="X384" s="65"/>
      <c r="Y384" s="66"/>
      <c r="Z384" s="65"/>
      <c r="AA384" s="65"/>
    </row>
    <row r="385" spans="1:27" ht="14.25" customHeight="1">
      <c r="A385" s="65"/>
      <c r="B385" s="80"/>
      <c r="C385" s="65"/>
      <c r="D385" s="65"/>
      <c r="E385" s="65"/>
      <c r="F385" s="65"/>
      <c r="G385" s="65"/>
      <c r="H385" s="65"/>
      <c r="I385" s="65"/>
      <c r="J385" s="65"/>
      <c r="K385" s="65"/>
      <c r="L385" s="65"/>
      <c r="M385" s="65"/>
      <c r="N385" s="65"/>
      <c r="O385" s="65"/>
      <c r="P385" s="65"/>
      <c r="Q385" s="65"/>
      <c r="R385" s="65"/>
      <c r="S385" s="65"/>
      <c r="T385" s="65"/>
      <c r="U385" s="66"/>
      <c r="V385" s="65"/>
      <c r="W385" s="65"/>
      <c r="X385" s="65"/>
      <c r="Y385" s="66"/>
      <c r="Z385" s="65"/>
      <c r="AA385" s="65"/>
    </row>
    <row r="386" spans="1:27" ht="14.25" customHeight="1">
      <c r="A386" s="65"/>
      <c r="B386" s="80"/>
      <c r="C386" s="65"/>
      <c r="D386" s="65"/>
      <c r="E386" s="65"/>
      <c r="F386" s="65"/>
      <c r="G386" s="65"/>
      <c r="H386" s="65"/>
      <c r="I386" s="65"/>
      <c r="J386" s="65"/>
      <c r="K386" s="65"/>
      <c r="L386" s="65"/>
      <c r="M386" s="65"/>
      <c r="N386" s="65"/>
      <c r="O386" s="65"/>
      <c r="P386" s="65"/>
      <c r="Q386" s="65"/>
      <c r="R386" s="65"/>
      <c r="S386" s="65"/>
      <c r="T386" s="65"/>
      <c r="U386" s="66"/>
      <c r="V386" s="65"/>
      <c r="W386" s="65"/>
      <c r="X386" s="65"/>
      <c r="Y386" s="66"/>
      <c r="Z386" s="65"/>
      <c r="AA386" s="65"/>
    </row>
    <row r="387" spans="1:27" ht="14.25" customHeight="1">
      <c r="A387" s="65"/>
      <c r="B387" s="80"/>
      <c r="C387" s="65"/>
      <c r="D387" s="65"/>
      <c r="E387" s="65"/>
      <c r="F387" s="65"/>
      <c r="G387" s="65"/>
      <c r="H387" s="65"/>
      <c r="I387" s="65"/>
      <c r="J387" s="65"/>
      <c r="K387" s="65"/>
      <c r="L387" s="65"/>
      <c r="M387" s="65"/>
      <c r="N387" s="65"/>
      <c r="O387" s="65"/>
      <c r="P387" s="65"/>
      <c r="Q387" s="65"/>
      <c r="R387" s="65"/>
      <c r="S387" s="65"/>
      <c r="T387" s="65"/>
      <c r="U387" s="66"/>
      <c r="V387" s="65"/>
      <c r="W387" s="65"/>
      <c r="X387" s="65"/>
      <c r="Y387" s="66"/>
      <c r="Z387" s="65"/>
      <c r="AA387" s="65"/>
    </row>
    <row r="388" spans="1:27" ht="14.25" customHeight="1">
      <c r="A388" s="65"/>
      <c r="B388" s="80"/>
      <c r="C388" s="65"/>
      <c r="D388" s="65"/>
      <c r="E388" s="65"/>
      <c r="F388" s="65"/>
      <c r="G388" s="65"/>
      <c r="H388" s="65"/>
      <c r="I388" s="65"/>
      <c r="J388" s="65"/>
      <c r="K388" s="65"/>
      <c r="L388" s="65"/>
      <c r="M388" s="65"/>
      <c r="N388" s="65"/>
      <c r="O388" s="65"/>
      <c r="P388" s="65"/>
      <c r="Q388" s="65"/>
      <c r="R388" s="65"/>
      <c r="S388" s="65"/>
      <c r="T388" s="65"/>
      <c r="U388" s="66"/>
      <c r="V388" s="65"/>
      <c r="W388" s="65"/>
      <c r="X388" s="65"/>
      <c r="Y388" s="66"/>
      <c r="Z388" s="65"/>
      <c r="AA388" s="65"/>
    </row>
    <row r="389" spans="1:27" ht="14.25" customHeight="1">
      <c r="A389" s="65"/>
      <c r="B389" s="80"/>
      <c r="C389" s="65"/>
      <c r="D389" s="65"/>
      <c r="E389" s="65"/>
      <c r="F389" s="65"/>
      <c r="G389" s="65"/>
      <c r="H389" s="65"/>
      <c r="I389" s="65"/>
      <c r="J389" s="65"/>
      <c r="K389" s="65"/>
      <c r="L389" s="65"/>
      <c r="M389" s="65"/>
      <c r="N389" s="65"/>
      <c r="O389" s="65"/>
      <c r="P389" s="65"/>
      <c r="Q389" s="65"/>
      <c r="R389" s="65"/>
      <c r="S389" s="65"/>
      <c r="T389" s="65"/>
      <c r="U389" s="66"/>
      <c r="V389" s="65"/>
      <c r="W389" s="65"/>
      <c r="X389" s="65"/>
      <c r="Y389" s="66"/>
      <c r="Z389" s="65"/>
      <c r="AA389" s="65"/>
    </row>
    <row r="390" spans="1:27" ht="14.25" customHeight="1">
      <c r="A390" s="65"/>
      <c r="B390" s="80"/>
      <c r="C390" s="65"/>
      <c r="D390" s="65"/>
      <c r="E390" s="65"/>
      <c r="F390" s="65"/>
      <c r="G390" s="65"/>
      <c r="H390" s="65"/>
      <c r="I390" s="65"/>
      <c r="J390" s="65"/>
      <c r="K390" s="65"/>
      <c r="L390" s="65"/>
      <c r="M390" s="65"/>
      <c r="N390" s="65"/>
      <c r="O390" s="65"/>
      <c r="P390" s="65"/>
      <c r="Q390" s="65"/>
      <c r="R390" s="65"/>
      <c r="S390" s="65"/>
      <c r="T390" s="65"/>
      <c r="U390" s="66"/>
      <c r="V390" s="65"/>
      <c r="W390" s="65"/>
      <c r="X390" s="65"/>
      <c r="Y390" s="66"/>
      <c r="Z390" s="65"/>
      <c r="AA390" s="65"/>
    </row>
    <row r="391" spans="1:27" ht="14.25" customHeight="1">
      <c r="A391" s="65"/>
      <c r="B391" s="80"/>
      <c r="C391" s="65"/>
      <c r="D391" s="65"/>
      <c r="E391" s="65"/>
      <c r="F391" s="65"/>
      <c r="G391" s="65"/>
      <c r="H391" s="65"/>
      <c r="I391" s="65"/>
      <c r="J391" s="65"/>
      <c r="K391" s="65"/>
      <c r="L391" s="65"/>
      <c r="M391" s="65"/>
      <c r="N391" s="65"/>
      <c r="O391" s="65"/>
      <c r="P391" s="65"/>
      <c r="Q391" s="65"/>
      <c r="R391" s="65"/>
      <c r="S391" s="65"/>
      <c r="T391" s="65"/>
      <c r="U391" s="66"/>
      <c r="V391" s="65"/>
      <c r="W391" s="65"/>
      <c r="X391" s="65"/>
      <c r="Y391" s="66"/>
      <c r="Z391" s="65"/>
      <c r="AA391" s="65"/>
    </row>
    <row r="392" spans="1:27" ht="14.25" customHeight="1">
      <c r="A392" s="65"/>
      <c r="B392" s="80"/>
      <c r="C392" s="65"/>
      <c r="D392" s="65"/>
      <c r="E392" s="65"/>
      <c r="F392" s="65"/>
      <c r="G392" s="65"/>
      <c r="H392" s="65"/>
      <c r="I392" s="65"/>
      <c r="J392" s="65"/>
      <c r="K392" s="65"/>
      <c r="L392" s="65"/>
      <c r="M392" s="65"/>
      <c r="N392" s="65"/>
      <c r="O392" s="65"/>
      <c r="P392" s="65"/>
      <c r="Q392" s="65"/>
      <c r="R392" s="65"/>
      <c r="S392" s="65"/>
      <c r="T392" s="65"/>
      <c r="U392" s="66"/>
      <c r="V392" s="65"/>
      <c r="W392" s="65"/>
      <c r="X392" s="65"/>
      <c r="Y392" s="66"/>
      <c r="Z392" s="65"/>
      <c r="AA392" s="65"/>
    </row>
    <row r="393" spans="1:27" ht="14.25" customHeight="1">
      <c r="A393" s="65"/>
      <c r="B393" s="80"/>
      <c r="C393" s="65"/>
      <c r="D393" s="65"/>
      <c r="E393" s="65"/>
      <c r="F393" s="65"/>
      <c r="G393" s="65"/>
      <c r="H393" s="65"/>
      <c r="I393" s="65"/>
      <c r="J393" s="65"/>
      <c r="K393" s="65"/>
      <c r="L393" s="65"/>
      <c r="M393" s="65"/>
      <c r="N393" s="65"/>
      <c r="O393" s="65"/>
      <c r="P393" s="65"/>
      <c r="Q393" s="65"/>
      <c r="R393" s="65"/>
      <c r="S393" s="65"/>
      <c r="T393" s="65"/>
      <c r="U393" s="66"/>
      <c r="V393" s="65"/>
      <c r="W393" s="65"/>
      <c r="X393" s="65"/>
      <c r="Y393" s="66"/>
      <c r="Z393" s="65"/>
      <c r="AA393" s="65"/>
    </row>
    <row r="394" spans="1:27" ht="14.25" customHeight="1">
      <c r="A394" s="65"/>
      <c r="B394" s="80"/>
      <c r="C394" s="65"/>
      <c r="D394" s="65"/>
      <c r="E394" s="65"/>
      <c r="F394" s="65"/>
      <c r="G394" s="65"/>
      <c r="H394" s="65"/>
      <c r="I394" s="65"/>
      <c r="J394" s="65"/>
      <c r="K394" s="65"/>
      <c r="L394" s="65"/>
      <c r="M394" s="65"/>
      <c r="N394" s="65"/>
      <c r="O394" s="65"/>
      <c r="P394" s="65"/>
      <c r="Q394" s="65"/>
      <c r="R394" s="65"/>
      <c r="S394" s="65"/>
      <c r="T394" s="65"/>
      <c r="U394" s="66"/>
      <c r="V394" s="65"/>
      <c r="W394" s="65"/>
      <c r="X394" s="65"/>
      <c r="Y394" s="66"/>
      <c r="Z394" s="65"/>
      <c r="AA394" s="65"/>
    </row>
    <row r="395" spans="1:27" ht="14.25" customHeight="1">
      <c r="A395" s="65"/>
      <c r="B395" s="80"/>
      <c r="C395" s="65"/>
      <c r="D395" s="65"/>
      <c r="E395" s="65"/>
      <c r="F395" s="65"/>
      <c r="G395" s="65"/>
      <c r="H395" s="65"/>
      <c r="I395" s="65"/>
      <c r="J395" s="65"/>
      <c r="K395" s="65"/>
      <c r="L395" s="65"/>
      <c r="M395" s="65"/>
      <c r="N395" s="65"/>
      <c r="O395" s="65"/>
      <c r="P395" s="65"/>
      <c r="Q395" s="65"/>
      <c r="R395" s="65"/>
      <c r="S395" s="65"/>
      <c r="T395" s="65"/>
      <c r="U395" s="66"/>
      <c r="V395" s="65"/>
      <c r="W395" s="65"/>
      <c r="X395" s="65"/>
      <c r="Y395" s="66"/>
      <c r="Z395" s="65"/>
      <c r="AA395" s="65"/>
    </row>
    <row r="396" spans="1:27" ht="14.25" customHeight="1">
      <c r="A396" s="65"/>
      <c r="B396" s="80"/>
      <c r="C396" s="65"/>
      <c r="D396" s="65"/>
      <c r="E396" s="65"/>
      <c r="F396" s="65"/>
      <c r="G396" s="65"/>
      <c r="H396" s="65"/>
      <c r="I396" s="65"/>
      <c r="J396" s="65"/>
      <c r="K396" s="65"/>
      <c r="L396" s="65"/>
      <c r="M396" s="65"/>
      <c r="N396" s="65"/>
      <c r="O396" s="65"/>
      <c r="P396" s="65"/>
      <c r="Q396" s="65"/>
      <c r="R396" s="65"/>
      <c r="S396" s="65"/>
      <c r="T396" s="65"/>
      <c r="U396" s="66"/>
      <c r="V396" s="65"/>
      <c r="W396" s="65"/>
      <c r="X396" s="65"/>
      <c r="Y396" s="66"/>
      <c r="Z396" s="65"/>
      <c r="AA396" s="65"/>
    </row>
    <row r="397" spans="1:27" ht="14.25" customHeight="1">
      <c r="A397" s="65"/>
      <c r="B397" s="80"/>
      <c r="C397" s="65"/>
      <c r="D397" s="65"/>
      <c r="E397" s="65"/>
      <c r="F397" s="65"/>
      <c r="G397" s="65"/>
      <c r="H397" s="65"/>
      <c r="I397" s="65"/>
      <c r="J397" s="65"/>
      <c r="K397" s="65"/>
      <c r="L397" s="65"/>
      <c r="M397" s="65"/>
      <c r="N397" s="65"/>
      <c r="O397" s="65"/>
      <c r="P397" s="65"/>
      <c r="Q397" s="65"/>
      <c r="R397" s="65"/>
      <c r="S397" s="65"/>
      <c r="T397" s="65"/>
      <c r="U397" s="66"/>
      <c r="V397" s="65"/>
      <c r="W397" s="65"/>
      <c r="X397" s="65"/>
      <c r="Y397" s="66"/>
      <c r="Z397" s="65"/>
      <c r="AA397" s="65"/>
    </row>
    <row r="398" spans="1:27" ht="14.25" customHeight="1">
      <c r="A398" s="65"/>
      <c r="B398" s="80"/>
      <c r="C398" s="65"/>
      <c r="D398" s="65"/>
      <c r="E398" s="65"/>
      <c r="F398" s="65"/>
      <c r="G398" s="65"/>
      <c r="H398" s="65"/>
      <c r="I398" s="65"/>
      <c r="J398" s="65"/>
      <c r="K398" s="65"/>
      <c r="L398" s="65"/>
      <c r="M398" s="65"/>
      <c r="N398" s="65"/>
      <c r="O398" s="65"/>
      <c r="P398" s="65"/>
      <c r="Q398" s="65"/>
      <c r="R398" s="65"/>
      <c r="S398" s="65"/>
      <c r="T398" s="65"/>
      <c r="U398" s="66"/>
      <c r="V398" s="65"/>
      <c r="W398" s="65"/>
      <c r="X398" s="65"/>
      <c r="Y398" s="66"/>
      <c r="Z398" s="65"/>
      <c r="AA398" s="65"/>
    </row>
    <row r="399" spans="1:27" ht="14.25" customHeight="1">
      <c r="A399" s="65"/>
      <c r="B399" s="80"/>
      <c r="C399" s="65"/>
      <c r="D399" s="65"/>
      <c r="E399" s="65"/>
      <c r="F399" s="65"/>
      <c r="G399" s="65"/>
      <c r="H399" s="65"/>
      <c r="I399" s="65"/>
      <c r="J399" s="65"/>
      <c r="K399" s="65"/>
      <c r="L399" s="65"/>
      <c r="M399" s="65"/>
      <c r="N399" s="65"/>
      <c r="O399" s="65"/>
      <c r="P399" s="65"/>
      <c r="Q399" s="65"/>
      <c r="R399" s="65"/>
      <c r="S399" s="65"/>
      <c r="T399" s="65"/>
      <c r="U399" s="66"/>
      <c r="V399" s="65"/>
      <c r="W399" s="65"/>
      <c r="X399" s="65"/>
      <c r="Y399" s="66"/>
      <c r="Z399" s="65"/>
      <c r="AA399" s="65"/>
    </row>
    <row r="400" spans="1:27" ht="14.25" customHeight="1">
      <c r="A400" s="65"/>
      <c r="B400" s="80"/>
      <c r="C400" s="65"/>
      <c r="D400" s="65"/>
      <c r="E400" s="65"/>
      <c r="F400" s="65"/>
      <c r="G400" s="65"/>
      <c r="H400" s="65"/>
      <c r="I400" s="65"/>
      <c r="J400" s="65"/>
      <c r="K400" s="65"/>
      <c r="L400" s="65"/>
      <c r="M400" s="65"/>
      <c r="N400" s="65"/>
      <c r="O400" s="65"/>
      <c r="P400" s="65"/>
      <c r="Q400" s="65"/>
      <c r="R400" s="65"/>
      <c r="S400" s="65"/>
      <c r="T400" s="65"/>
      <c r="U400" s="66"/>
      <c r="V400" s="65"/>
      <c r="W400" s="65"/>
      <c r="X400" s="65"/>
      <c r="Y400" s="66"/>
      <c r="Z400" s="65"/>
      <c r="AA400" s="65"/>
    </row>
    <row r="401" spans="1:27" ht="14.25" customHeight="1">
      <c r="A401" s="65"/>
      <c r="B401" s="80"/>
      <c r="C401" s="65"/>
      <c r="D401" s="65"/>
      <c r="E401" s="65"/>
      <c r="F401" s="65"/>
      <c r="G401" s="65"/>
      <c r="H401" s="65"/>
      <c r="I401" s="65"/>
      <c r="J401" s="65"/>
      <c r="K401" s="65"/>
      <c r="L401" s="65"/>
      <c r="M401" s="65"/>
      <c r="N401" s="65"/>
      <c r="O401" s="65"/>
      <c r="P401" s="65"/>
      <c r="Q401" s="65"/>
      <c r="R401" s="65"/>
      <c r="S401" s="65"/>
      <c r="T401" s="65"/>
      <c r="U401" s="66"/>
      <c r="V401" s="65"/>
      <c r="W401" s="65"/>
      <c r="X401" s="65"/>
      <c r="Y401" s="66"/>
      <c r="Z401" s="65"/>
      <c r="AA401" s="65"/>
    </row>
    <row r="402" spans="1:27" ht="14.25" customHeight="1">
      <c r="A402" s="65"/>
      <c r="B402" s="80"/>
      <c r="C402" s="65"/>
      <c r="D402" s="65"/>
      <c r="E402" s="65"/>
      <c r="F402" s="65"/>
      <c r="G402" s="65"/>
      <c r="H402" s="65"/>
      <c r="I402" s="65"/>
      <c r="J402" s="65"/>
      <c r="K402" s="65"/>
      <c r="L402" s="65"/>
      <c r="M402" s="65"/>
      <c r="N402" s="65"/>
      <c r="O402" s="65"/>
      <c r="P402" s="65"/>
      <c r="Q402" s="65"/>
      <c r="R402" s="65"/>
      <c r="S402" s="65"/>
      <c r="T402" s="65"/>
      <c r="U402" s="66"/>
      <c r="V402" s="65"/>
      <c r="W402" s="65"/>
      <c r="X402" s="65"/>
      <c r="Y402" s="66"/>
      <c r="Z402" s="65"/>
      <c r="AA402" s="65"/>
    </row>
    <row r="403" spans="1:27" ht="14.25" customHeight="1">
      <c r="A403" s="65"/>
      <c r="B403" s="80"/>
      <c r="C403" s="65"/>
      <c r="D403" s="65"/>
      <c r="E403" s="65"/>
      <c r="F403" s="65"/>
      <c r="G403" s="65"/>
      <c r="H403" s="65"/>
      <c r="I403" s="65"/>
      <c r="J403" s="65"/>
      <c r="K403" s="65"/>
      <c r="L403" s="65"/>
      <c r="M403" s="65"/>
      <c r="N403" s="65"/>
      <c r="O403" s="65"/>
      <c r="P403" s="65"/>
      <c r="Q403" s="65"/>
      <c r="R403" s="65"/>
      <c r="S403" s="65"/>
      <c r="T403" s="65"/>
      <c r="U403" s="66"/>
      <c r="V403" s="65"/>
      <c r="W403" s="65"/>
      <c r="X403" s="65"/>
      <c r="Y403" s="66"/>
      <c r="Z403" s="65"/>
      <c r="AA403" s="65"/>
    </row>
    <row r="404" spans="1:27" ht="14.25" customHeight="1">
      <c r="A404" s="65"/>
      <c r="B404" s="80"/>
      <c r="C404" s="65"/>
      <c r="D404" s="65"/>
      <c r="E404" s="65"/>
      <c r="F404" s="65"/>
      <c r="G404" s="65"/>
      <c r="H404" s="65"/>
      <c r="I404" s="65"/>
      <c r="J404" s="65"/>
      <c r="K404" s="65"/>
      <c r="L404" s="65"/>
      <c r="M404" s="65"/>
      <c r="N404" s="65"/>
      <c r="O404" s="65"/>
      <c r="P404" s="65"/>
      <c r="Q404" s="65"/>
      <c r="R404" s="65"/>
      <c r="S404" s="65"/>
      <c r="T404" s="65"/>
      <c r="U404" s="66"/>
      <c r="V404" s="65"/>
      <c r="W404" s="65"/>
      <c r="X404" s="65"/>
      <c r="Y404" s="66"/>
      <c r="Z404" s="65"/>
      <c r="AA404" s="65"/>
    </row>
    <row r="405" spans="1:27" ht="14.25" customHeight="1">
      <c r="A405" s="65"/>
      <c r="B405" s="80"/>
      <c r="C405" s="65"/>
      <c r="D405" s="65"/>
      <c r="E405" s="65"/>
      <c r="F405" s="65"/>
      <c r="G405" s="65"/>
      <c r="H405" s="65"/>
      <c r="I405" s="65"/>
      <c r="J405" s="65"/>
      <c r="K405" s="65"/>
      <c r="L405" s="65"/>
      <c r="M405" s="65"/>
      <c r="N405" s="65"/>
      <c r="O405" s="65"/>
      <c r="P405" s="65"/>
      <c r="Q405" s="65"/>
      <c r="R405" s="65"/>
      <c r="S405" s="65"/>
      <c r="T405" s="65"/>
      <c r="U405" s="66"/>
      <c r="V405" s="65"/>
      <c r="W405" s="65"/>
      <c r="X405" s="65"/>
      <c r="Y405" s="66"/>
      <c r="Z405" s="65"/>
      <c r="AA405" s="65"/>
    </row>
    <row r="406" spans="1:27" ht="14.25" customHeight="1">
      <c r="A406" s="65"/>
      <c r="B406" s="80"/>
      <c r="C406" s="65"/>
      <c r="D406" s="65"/>
      <c r="E406" s="65"/>
      <c r="F406" s="65"/>
      <c r="G406" s="65"/>
      <c r="H406" s="65"/>
      <c r="I406" s="65"/>
      <c r="J406" s="65"/>
      <c r="K406" s="65"/>
      <c r="L406" s="65"/>
      <c r="M406" s="65"/>
      <c r="N406" s="65"/>
      <c r="O406" s="65"/>
      <c r="P406" s="65"/>
      <c r="Q406" s="65"/>
      <c r="R406" s="65"/>
      <c r="S406" s="65"/>
      <c r="T406" s="65"/>
      <c r="U406" s="66"/>
      <c r="V406" s="65"/>
      <c r="W406" s="65"/>
      <c r="X406" s="65"/>
      <c r="Y406" s="66"/>
      <c r="Z406" s="65"/>
      <c r="AA406" s="65"/>
    </row>
    <row r="407" spans="1:27" ht="14.25" customHeight="1">
      <c r="A407" s="65"/>
      <c r="B407" s="80"/>
      <c r="C407" s="65"/>
      <c r="D407" s="65"/>
      <c r="E407" s="65"/>
      <c r="F407" s="65"/>
      <c r="G407" s="65"/>
      <c r="H407" s="65"/>
      <c r="I407" s="65"/>
      <c r="J407" s="65"/>
      <c r="K407" s="65"/>
      <c r="L407" s="65"/>
      <c r="M407" s="65"/>
      <c r="N407" s="65"/>
      <c r="O407" s="65"/>
      <c r="P407" s="65"/>
      <c r="Q407" s="65"/>
      <c r="R407" s="65"/>
      <c r="S407" s="65"/>
      <c r="T407" s="65"/>
      <c r="U407" s="66"/>
      <c r="V407" s="65"/>
      <c r="W407" s="65"/>
      <c r="X407" s="65"/>
      <c r="Y407" s="66"/>
      <c r="Z407" s="65"/>
      <c r="AA407" s="65"/>
    </row>
    <row r="408" spans="1:27" ht="14.25" customHeight="1">
      <c r="A408" s="65"/>
      <c r="B408" s="80"/>
      <c r="C408" s="65"/>
      <c r="D408" s="65"/>
      <c r="E408" s="65"/>
      <c r="F408" s="65"/>
      <c r="G408" s="65"/>
      <c r="H408" s="65"/>
      <c r="I408" s="65"/>
      <c r="J408" s="65"/>
      <c r="K408" s="65"/>
      <c r="L408" s="65"/>
      <c r="M408" s="65"/>
      <c r="N408" s="65"/>
      <c r="O408" s="65"/>
      <c r="P408" s="65"/>
      <c r="Q408" s="65"/>
      <c r="R408" s="65"/>
      <c r="S408" s="65"/>
      <c r="T408" s="65"/>
      <c r="U408" s="66"/>
      <c r="V408" s="65"/>
      <c r="W408" s="65"/>
      <c r="X408" s="65"/>
      <c r="Y408" s="66"/>
      <c r="Z408" s="65"/>
      <c r="AA408" s="65"/>
    </row>
    <row r="409" spans="1:27" ht="14.25" customHeight="1">
      <c r="A409" s="65"/>
      <c r="B409" s="80"/>
      <c r="C409" s="65"/>
      <c r="D409" s="65"/>
      <c r="E409" s="65"/>
      <c r="F409" s="65"/>
      <c r="G409" s="65"/>
      <c r="H409" s="65"/>
      <c r="I409" s="65"/>
      <c r="J409" s="65"/>
      <c r="K409" s="65"/>
      <c r="L409" s="65"/>
      <c r="M409" s="65"/>
      <c r="N409" s="65"/>
      <c r="O409" s="65"/>
      <c r="P409" s="65"/>
      <c r="Q409" s="65"/>
      <c r="R409" s="65"/>
      <c r="S409" s="65"/>
      <c r="T409" s="65"/>
      <c r="U409" s="66"/>
      <c r="V409" s="65"/>
      <c r="W409" s="65"/>
      <c r="X409" s="65"/>
      <c r="Y409" s="66"/>
      <c r="Z409" s="65"/>
      <c r="AA409" s="65"/>
    </row>
    <row r="410" spans="1:27" ht="14.25" customHeight="1">
      <c r="A410" s="65"/>
      <c r="B410" s="80"/>
      <c r="C410" s="65"/>
      <c r="D410" s="65"/>
      <c r="E410" s="65"/>
      <c r="F410" s="65"/>
      <c r="G410" s="65"/>
      <c r="H410" s="65"/>
      <c r="I410" s="65"/>
      <c r="J410" s="65"/>
      <c r="K410" s="65"/>
      <c r="L410" s="65"/>
      <c r="M410" s="65"/>
      <c r="N410" s="65"/>
      <c r="O410" s="65"/>
      <c r="P410" s="65"/>
      <c r="Q410" s="65"/>
      <c r="R410" s="65"/>
      <c r="S410" s="65"/>
      <c r="T410" s="65"/>
      <c r="U410" s="66"/>
      <c r="V410" s="65"/>
      <c r="W410" s="65"/>
      <c r="X410" s="65"/>
      <c r="Y410" s="66"/>
      <c r="Z410" s="65"/>
      <c r="AA410" s="65"/>
    </row>
    <row r="411" spans="1:27" ht="14.25" customHeight="1">
      <c r="A411" s="65"/>
      <c r="B411" s="80"/>
      <c r="C411" s="65"/>
      <c r="D411" s="65"/>
      <c r="E411" s="65"/>
      <c r="F411" s="65"/>
      <c r="G411" s="65"/>
      <c r="H411" s="65"/>
      <c r="I411" s="65"/>
      <c r="J411" s="65"/>
      <c r="K411" s="65"/>
      <c r="L411" s="65"/>
      <c r="M411" s="65"/>
      <c r="N411" s="65"/>
      <c r="O411" s="65"/>
      <c r="P411" s="65"/>
      <c r="Q411" s="65"/>
      <c r="R411" s="65"/>
      <c r="S411" s="65"/>
      <c r="T411" s="65"/>
      <c r="U411" s="66"/>
      <c r="V411" s="65"/>
      <c r="W411" s="65"/>
      <c r="X411" s="65"/>
      <c r="Y411" s="66"/>
      <c r="Z411" s="65"/>
      <c r="AA411" s="65"/>
    </row>
    <row r="412" spans="1:27" ht="14.25" customHeight="1">
      <c r="A412" s="65"/>
      <c r="B412" s="80"/>
      <c r="C412" s="65"/>
      <c r="D412" s="65"/>
      <c r="E412" s="65"/>
      <c r="F412" s="65"/>
      <c r="G412" s="65"/>
      <c r="H412" s="65"/>
      <c r="I412" s="65"/>
      <c r="J412" s="65"/>
      <c r="K412" s="65"/>
      <c r="L412" s="65"/>
      <c r="M412" s="65"/>
      <c r="N412" s="65"/>
      <c r="O412" s="65"/>
      <c r="P412" s="65"/>
      <c r="Q412" s="65"/>
      <c r="R412" s="65"/>
      <c r="S412" s="65"/>
      <c r="T412" s="65"/>
      <c r="U412" s="66"/>
      <c r="V412" s="65"/>
      <c r="W412" s="65"/>
      <c r="X412" s="65"/>
      <c r="Y412" s="66"/>
      <c r="Z412" s="65"/>
      <c r="AA412" s="65"/>
    </row>
    <row r="413" spans="1:27" ht="14.25" customHeight="1">
      <c r="A413" s="65"/>
      <c r="B413" s="80"/>
      <c r="C413" s="65"/>
      <c r="D413" s="65"/>
      <c r="E413" s="65"/>
      <c r="F413" s="65"/>
      <c r="G413" s="65"/>
      <c r="H413" s="65"/>
      <c r="I413" s="65"/>
      <c r="J413" s="65"/>
      <c r="K413" s="65"/>
      <c r="L413" s="65"/>
      <c r="M413" s="65"/>
      <c r="N413" s="65"/>
      <c r="O413" s="65"/>
      <c r="P413" s="65"/>
      <c r="Q413" s="65"/>
      <c r="R413" s="65"/>
      <c r="S413" s="65"/>
      <c r="T413" s="65"/>
      <c r="U413" s="66"/>
      <c r="V413" s="65"/>
      <c r="W413" s="65"/>
      <c r="X413" s="65"/>
      <c r="Y413" s="66"/>
      <c r="Z413" s="65"/>
      <c r="AA413" s="65"/>
    </row>
    <row r="414" spans="1:27" ht="14.25" customHeight="1">
      <c r="A414" s="65"/>
      <c r="B414" s="80"/>
      <c r="C414" s="65"/>
      <c r="D414" s="65"/>
      <c r="E414" s="65"/>
      <c r="F414" s="65"/>
      <c r="G414" s="65"/>
      <c r="H414" s="65"/>
      <c r="I414" s="65"/>
      <c r="J414" s="65"/>
      <c r="K414" s="65"/>
      <c r="L414" s="65"/>
      <c r="M414" s="65"/>
      <c r="N414" s="65"/>
      <c r="O414" s="65"/>
      <c r="P414" s="65"/>
      <c r="Q414" s="65"/>
      <c r="R414" s="65"/>
      <c r="S414" s="65"/>
      <c r="T414" s="65"/>
      <c r="U414" s="66"/>
      <c r="V414" s="65"/>
      <c r="W414" s="65"/>
      <c r="X414" s="65"/>
      <c r="Y414" s="66"/>
      <c r="Z414" s="65"/>
      <c r="AA414" s="65"/>
    </row>
    <row r="415" spans="1:27" ht="14.25" customHeight="1">
      <c r="A415" s="65"/>
      <c r="B415" s="80"/>
      <c r="C415" s="65"/>
      <c r="D415" s="65"/>
      <c r="E415" s="65"/>
      <c r="F415" s="65"/>
      <c r="G415" s="65"/>
      <c r="H415" s="65"/>
      <c r="I415" s="65"/>
      <c r="J415" s="65"/>
      <c r="K415" s="65"/>
      <c r="L415" s="65"/>
      <c r="M415" s="65"/>
      <c r="N415" s="65"/>
      <c r="O415" s="65"/>
      <c r="P415" s="65"/>
      <c r="Q415" s="65"/>
      <c r="R415" s="65"/>
      <c r="S415" s="65"/>
      <c r="T415" s="65"/>
      <c r="U415" s="66"/>
      <c r="V415" s="65"/>
      <c r="W415" s="65"/>
      <c r="X415" s="65"/>
      <c r="Y415" s="66"/>
      <c r="Z415" s="65"/>
      <c r="AA415" s="65"/>
    </row>
    <row r="416" spans="1:27" ht="14.25" customHeight="1">
      <c r="A416" s="65"/>
      <c r="B416" s="80"/>
      <c r="C416" s="65"/>
      <c r="D416" s="65"/>
      <c r="E416" s="65"/>
      <c r="F416" s="65"/>
      <c r="G416" s="65"/>
      <c r="H416" s="65"/>
      <c r="I416" s="65"/>
      <c r="J416" s="65"/>
      <c r="K416" s="65"/>
      <c r="L416" s="65"/>
      <c r="M416" s="65"/>
      <c r="N416" s="65"/>
      <c r="O416" s="65"/>
      <c r="P416" s="65"/>
      <c r="Q416" s="65"/>
      <c r="R416" s="65"/>
      <c r="S416" s="65"/>
      <c r="T416" s="65"/>
      <c r="U416" s="66"/>
      <c r="V416" s="65"/>
      <c r="W416" s="65"/>
      <c r="X416" s="65"/>
      <c r="Y416" s="66"/>
      <c r="Z416" s="65"/>
      <c r="AA416" s="65"/>
    </row>
    <row r="417" spans="1:27" ht="14.25" customHeight="1">
      <c r="A417" s="65"/>
      <c r="B417" s="80"/>
      <c r="C417" s="65"/>
      <c r="D417" s="65"/>
      <c r="E417" s="65"/>
      <c r="F417" s="65"/>
      <c r="G417" s="65"/>
      <c r="H417" s="65"/>
      <c r="I417" s="65"/>
      <c r="J417" s="65"/>
      <c r="K417" s="65"/>
      <c r="L417" s="65"/>
      <c r="M417" s="65"/>
      <c r="N417" s="65"/>
      <c r="O417" s="65"/>
      <c r="P417" s="65"/>
      <c r="Q417" s="65"/>
      <c r="R417" s="65"/>
      <c r="S417" s="65"/>
      <c r="T417" s="65"/>
      <c r="U417" s="66"/>
      <c r="V417" s="65"/>
      <c r="W417" s="65"/>
      <c r="X417" s="65"/>
      <c r="Y417" s="66"/>
      <c r="Z417" s="65"/>
      <c r="AA417" s="65"/>
    </row>
    <row r="418" spans="1:27" ht="14.25" customHeight="1">
      <c r="A418" s="65"/>
      <c r="B418" s="80"/>
      <c r="C418" s="65"/>
      <c r="D418" s="65"/>
      <c r="E418" s="65"/>
      <c r="F418" s="65"/>
      <c r="G418" s="65"/>
      <c r="H418" s="65"/>
      <c r="I418" s="65"/>
      <c r="J418" s="65"/>
      <c r="K418" s="65"/>
      <c r="L418" s="65"/>
      <c r="M418" s="65"/>
      <c r="N418" s="65"/>
      <c r="O418" s="65"/>
      <c r="P418" s="65"/>
      <c r="Q418" s="65"/>
      <c r="R418" s="65"/>
      <c r="S418" s="65"/>
      <c r="T418" s="65"/>
      <c r="U418" s="66"/>
      <c r="V418" s="65"/>
      <c r="W418" s="65"/>
      <c r="X418" s="65"/>
      <c r="Y418" s="66"/>
      <c r="Z418" s="65"/>
      <c r="AA418" s="65"/>
    </row>
    <row r="419" spans="1:27" ht="14.25" customHeight="1">
      <c r="A419" s="65"/>
      <c r="B419" s="80"/>
      <c r="C419" s="65"/>
      <c r="D419" s="65"/>
      <c r="E419" s="65"/>
      <c r="F419" s="65"/>
      <c r="G419" s="65"/>
      <c r="H419" s="65"/>
      <c r="I419" s="65"/>
      <c r="J419" s="65"/>
      <c r="K419" s="65"/>
      <c r="L419" s="65"/>
      <c r="M419" s="65"/>
      <c r="N419" s="65"/>
      <c r="O419" s="65"/>
      <c r="P419" s="65"/>
      <c r="Q419" s="65"/>
      <c r="R419" s="65"/>
      <c r="S419" s="65"/>
      <c r="T419" s="65"/>
      <c r="U419" s="66"/>
      <c r="V419" s="65"/>
      <c r="W419" s="65"/>
      <c r="X419" s="65"/>
      <c r="Y419" s="66"/>
      <c r="Z419" s="65"/>
      <c r="AA419" s="65"/>
    </row>
    <row r="420" spans="1:27" ht="14.25" customHeight="1">
      <c r="A420" s="65"/>
      <c r="B420" s="80"/>
      <c r="C420" s="65"/>
      <c r="D420" s="65"/>
      <c r="E420" s="65"/>
      <c r="F420" s="65"/>
      <c r="G420" s="65"/>
      <c r="H420" s="65"/>
      <c r="I420" s="65"/>
      <c r="J420" s="65"/>
      <c r="K420" s="65"/>
      <c r="L420" s="65"/>
      <c r="M420" s="65"/>
      <c r="N420" s="65"/>
      <c r="O420" s="65"/>
      <c r="P420" s="65"/>
      <c r="Q420" s="65"/>
      <c r="R420" s="65"/>
      <c r="S420" s="65"/>
      <c r="T420" s="65"/>
      <c r="U420" s="66"/>
      <c r="V420" s="65"/>
      <c r="W420" s="65"/>
      <c r="X420" s="65"/>
      <c r="Y420" s="66"/>
      <c r="Z420" s="65"/>
      <c r="AA420" s="65"/>
    </row>
    <row r="421" spans="1:27" ht="14.25" customHeight="1">
      <c r="A421" s="65"/>
      <c r="B421" s="80"/>
      <c r="C421" s="65"/>
      <c r="D421" s="65"/>
      <c r="E421" s="65"/>
      <c r="F421" s="65"/>
      <c r="G421" s="65"/>
      <c r="H421" s="65"/>
      <c r="I421" s="65"/>
      <c r="J421" s="65"/>
      <c r="K421" s="65"/>
      <c r="L421" s="65"/>
      <c r="M421" s="65"/>
      <c r="N421" s="65"/>
      <c r="O421" s="65"/>
      <c r="P421" s="65"/>
      <c r="Q421" s="65"/>
      <c r="R421" s="65"/>
      <c r="S421" s="65"/>
      <c r="T421" s="65"/>
      <c r="U421" s="66"/>
      <c r="V421" s="65"/>
      <c r="W421" s="65"/>
      <c r="X421" s="65"/>
      <c r="Y421" s="66"/>
      <c r="Z421" s="65"/>
      <c r="AA421" s="65"/>
    </row>
    <row r="422" spans="1:27" ht="14.25" customHeight="1">
      <c r="A422" s="65"/>
      <c r="B422" s="80"/>
      <c r="C422" s="65"/>
      <c r="D422" s="65"/>
      <c r="E422" s="65"/>
      <c r="F422" s="65"/>
      <c r="G422" s="65"/>
      <c r="H422" s="65"/>
      <c r="I422" s="65"/>
      <c r="J422" s="65"/>
      <c r="K422" s="65"/>
      <c r="L422" s="65"/>
      <c r="M422" s="65"/>
      <c r="N422" s="65"/>
      <c r="O422" s="65"/>
      <c r="P422" s="65"/>
      <c r="Q422" s="65"/>
      <c r="R422" s="65"/>
      <c r="S422" s="65"/>
      <c r="T422" s="65"/>
      <c r="U422" s="66"/>
      <c r="V422" s="65"/>
      <c r="W422" s="65"/>
      <c r="X422" s="65"/>
      <c r="Y422" s="66"/>
      <c r="Z422" s="65"/>
      <c r="AA422" s="65"/>
    </row>
    <row r="423" spans="1:27" ht="14.25" customHeight="1">
      <c r="A423" s="65"/>
      <c r="B423" s="80"/>
      <c r="C423" s="65"/>
      <c r="D423" s="65"/>
      <c r="E423" s="65"/>
      <c r="F423" s="65"/>
      <c r="G423" s="65"/>
      <c r="H423" s="65"/>
      <c r="I423" s="65"/>
      <c r="J423" s="65"/>
      <c r="K423" s="65"/>
      <c r="L423" s="65"/>
      <c r="M423" s="65"/>
      <c r="N423" s="65"/>
      <c r="O423" s="65"/>
      <c r="P423" s="65"/>
      <c r="Q423" s="65"/>
      <c r="R423" s="65"/>
      <c r="S423" s="65"/>
      <c r="T423" s="65"/>
      <c r="U423" s="66"/>
      <c r="V423" s="65"/>
      <c r="W423" s="65"/>
      <c r="X423" s="65"/>
      <c r="Y423" s="66"/>
      <c r="Z423" s="65"/>
      <c r="AA423" s="65"/>
    </row>
    <row r="424" spans="1:27" ht="14.25" customHeight="1">
      <c r="A424" s="65"/>
      <c r="B424" s="80"/>
      <c r="C424" s="65"/>
      <c r="D424" s="65"/>
      <c r="E424" s="65"/>
      <c r="F424" s="65"/>
      <c r="G424" s="65"/>
      <c r="H424" s="65"/>
      <c r="I424" s="65"/>
      <c r="J424" s="65"/>
      <c r="K424" s="65"/>
      <c r="L424" s="65"/>
      <c r="M424" s="65"/>
      <c r="N424" s="65"/>
      <c r="O424" s="65"/>
      <c r="P424" s="65"/>
      <c r="Q424" s="65"/>
      <c r="R424" s="65"/>
      <c r="S424" s="65"/>
      <c r="T424" s="65"/>
      <c r="U424" s="66"/>
      <c r="V424" s="65"/>
      <c r="W424" s="65"/>
      <c r="X424" s="65"/>
      <c r="Y424" s="66"/>
      <c r="Z424" s="65"/>
      <c r="AA424" s="65"/>
    </row>
    <row r="425" spans="1:27" ht="14.25" customHeight="1">
      <c r="A425" s="65"/>
      <c r="B425" s="80"/>
      <c r="C425" s="65"/>
      <c r="D425" s="65"/>
      <c r="E425" s="65"/>
      <c r="F425" s="65"/>
      <c r="G425" s="65"/>
      <c r="H425" s="65"/>
      <c r="I425" s="65"/>
      <c r="J425" s="65"/>
      <c r="K425" s="65"/>
      <c r="L425" s="65"/>
      <c r="M425" s="65"/>
      <c r="N425" s="65"/>
      <c r="O425" s="65"/>
      <c r="P425" s="65"/>
      <c r="Q425" s="65"/>
      <c r="R425" s="65"/>
      <c r="S425" s="65"/>
      <c r="T425" s="65"/>
      <c r="U425" s="66"/>
      <c r="V425" s="65"/>
      <c r="W425" s="65"/>
      <c r="X425" s="65"/>
      <c r="Y425" s="66"/>
      <c r="Z425" s="65"/>
      <c r="AA425" s="65"/>
    </row>
    <row r="426" spans="1:27" ht="14.25" customHeight="1">
      <c r="A426" s="65"/>
      <c r="B426" s="80"/>
      <c r="C426" s="65"/>
      <c r="D426" s="65"/>
      <c r="E426" s="65"/>
      <c r="F426" s="65"/>
      <c r="G426" s="65"/>
      <c r="H426" s="65"/>
      <c r="I426" s="65"/>
      <c r="J426" s="65"/>
      <c r="K426" s="65"/>
      <c r="L426" s="65"/>
      <c r="M426" s="65"/>
      <c r="N426" s="65"/>
      <c r="O426" s="65"/>
      <c r="P426" s="65"/>
      <c r="Q426" s="65"/>
      <c r="R426" s="65"/>
      <c r="S426" s="65"/>
      <c r="T426" s="65"/>
      <c r="U426" s="66"/>
      <c r="V426" s="65"/>
      <c r="W426" s="65"/>
      <c r="X426" s="65"/>
      <c r="Y426" s="66"/>
      <c r="Z426" s="65"/>
      <c r="AA426" s="65"/>
    </row>
    <row r="427" spans="1:27" ht="14.25" customHeight="1">
      <c r="A427" s="65"/>
      <c r="B427" s="80"/>
      <c r="C427" s="65"/>
      <c r="D427" s="65"/>
      <c r="E427" s="65"/>
      <c r="F427" s="65"/>
      <c r="G427" s="65"/>
      <c r="H427" s="65"/>
      <c r="I427" s="65"/>
      <c r="J427" s="65"/>
      <c r="K427" s="65"/>
      <c r="L427" s="65"/>
      <c r="M427" s="65"/>
      <c r="N427" s="65"/>
      <c r="O427" s="65"/>
      <c r="P427" s="65"/>
      <c r="Q427" s="65"/>
      <c r="R427" s="65"/>
      <c r="S427" s="65"/>
      <c r="T427" s="65"/>
      <c r="U427" s="66"/>
      <c r="V427" s="65"/>
      <c r="W427" s="65"/>
      <c r="X427" s="65"/>
      <c r="Y427" s="66"/>
      <c r="Z427" s="65"/>
      <c r="AA427" s="65"/>
    </row>
    <row r="428" spans="1:27" ht="14.25" customHeight="1">
      <c r="A428" s="65"/>
      <c r="B428" s="80"/>
      <c r="C428" s="65"/>
      <c r="D428" s="65"/>
      <c r="E428" s="65"/>
      <c r="F428" s="65"/>
      <c r="G428" s="65"/>
      <c r="H428" s="65"/>
      <c r="I428" s="65"/>
      <c r="J428" s="65"/>
      <c r="K428" s="65"/>
      <c r="L428" s="65"/>
      <c r="M428" s="65"/>
      <c r="N428" s="65"/>
      <c r="O428" s="65"/>
      <c r="P428" s="65"/>
      <c r="Q428" s="65"/>
      <c r="R428" s="65"/>
      <c r="S428" s="65"/>
      <c r="T428" s="65"/>
      <c r="U428" s="66"/>
      <c r="V428" s="65"/>
      <c r="W428" s="65"/>
      <c r="X428" s="65"/>
      <c r="Y428" s="66"/>
      <c r="Z428" s="65"/>
      <c r="AA428" s="65"/>
    </row>
    <row r="429" spans="1:27" ht="14.25" customHeight="1">
      <c r="A429" s="65"/>
      <c r="B429" s="80"/>
      <c r="C429" s="65"/>
      <c r="D429" s="65"/>
      <c r="E429" s="65"/>
      <c r="F429" s="65"/>
      <c r="G429" s="65"/>
      <c r="H429" s="65"/>
      <c r="I429" s="65"/>
      <c r="J429" s="65"/>
      <c r="K429" s="65"/>
      <c r="L429" s="65"/>
      <c r="M429" s="65"/>
      <c r="N429" s="65"/>
      <c r="O429" s="65"/>
      <c r="P429" s="65"/>
      <c r="Q429" s="65"/>
      <c r="R429" s="65"/>
      <c r="S429" s="65"/>
      <c r="T429" s="65"/>
      <c r="U429" s="66"/>
      <c r="V429" s="65"/>
      <c r="W429" s="65"/>
      <c r="X429" s="65"/>
      <c r="Y429" s="66"/>
      <c r="Z429" s="65"/>
      <c r="AA429" s="65"/>
    </row>
    <row r="430" spans="1:27" ht="14.25" customHeight="1">
      <c r="A430" s="65"/>
      <c r="B430" s="80"/>
      <c r="C430" s="65"/>
      <c r="D430" s="65"/>
      <c r="E430" s="65"/>
      <c r="F430" s="65"/>
      <c r="G430" s="65"/>
      <c r="H430" s="65"/>
      <c r="I430" s="65"/>
      <c r="J430" s="65"/>
      <c r="K430" s="65"/>
      <c r="L430" s="65"/>
      <c r="M430" s="65"/>
      <c r="N430" s="65"/>
      <c r="O430" s="65"/>
      <c r="P430" s="65"/>
      <c r="Q430" s="65"/>
      <c r="R430" s="65"/>
      <c r="S430" s="65"/>
      <c r="T430" s="65"/>
      <c r="U430" s="66"/>
      <c r="V430" s="65"/>
      <c r="W430" s="65"/>
      <c r="X430" s="65"/>
      <c r="Y430" s="66"/>
      <c r="Z430" s="65"/>
      <c r="AA430" s="65"/>
    </row>
    <row r="431" spans="1:27" ht="14.25" customHeight="1">
      <c r="A431" s="65"/>
      <c r="B431" s="80"/>
      <c r="C431" s="65"/>
      <c r="D431" s="65"/>
      <c r="E431" s="65"/>
      <c r="F431" s="65"/>
      <c r="G431" s="65"/>
      <c r="H431" s="65"/>
      <c r="I431" s="65"/>
      <c r="J431" s="65"/>
      <c r="K431" s="65"/>
      <c r="L431" s="65"/>
      <c r="M431" s="65"/>
      <c r="N431" s="65"/>
      <c r="O431" s="65"/>
      <c r="P431" s="65"/>
      <c r="Q431" s="65"/>
      <c r="R431" s="65"/>
      <c r="S431" s="65"/>
      <c r="T431" s="65"/>
      <c r="U431" s="66"/>
      <c r="V431" s="65"/>
      <c r="W431" s="65"/>
      <c r="X431" s="65"/>
      <c r="Y431" s="66"/>
      <c r="Z431" s="65"/>
      <c r="AA431" s="65"/>
    </row>
    <row r="432" spans="1:27" ht="14.25" customHeight="1">
      <c r="A432" s="65"/>
      <c r="B432" s="80"/>
      <c r="C432" s="65"/>
      <c r="D432" s="65"/>
      <c r="E432" s="65"/>
      <c r="F432" s="65"/>
      <c r="G432" s="65"/>
      <c r="H432" s="65"/>
      <c r="I432" s="65"/>
      <c r="J432" s="65"/>
      <c r="K432" s="65"/>
      <c r="L432" s="65"/>
      <c r="M432" s="65"/>
      <c r="N432" s="65"/>
      <c r="O432" s="65"/>
      <c r="P432" s="65"/>
      <c r="Q432" s="65"/>
      <c r="R432" s="65"/>
      <c r="S432" s="65"/>
      <c r="T432" s="65"/>
      <c r="U432" s="66"/>
      <c r="V432" s="65"/>
      <c r="W432" s="65"/>
      <c r="X432" s="65"/>
      <c r="Y432" s="66"/>
      <c r="Z432" s="65"/>
      <c r="AA432" s="65"/>
    </row>
    <row r="433" spans="1:27" ht="14.25" customHeight="1">
      <c r="A433" s="65"/>
      <c r="B433" s="80"/>
      <c r="C433" s="65"/>
      <c r="D433" s="65"/>
      <c r="E433" s="65"/>
      <c r="F433" s="65"/>
      <c r="G433" s="65"/>
      <c r="H433" s="65"/>
      <c r="I433" s="65"/>
      <c r="J433" s="65"/>
      <c r="K433" s="65"/>
      <c r="L433" s="65"/>
      <c r="M433" s="65"/>
      <c r="N433" s="65"/>
      <c r="O433" s="65"/>
      <c r="P433" s="65"/>
      <c r="Q433" s="65"/>
      <c r="R433" s="65"/>
      <c r="S433" s="65"/>
      <c r="T433" s="65"/>
      <c r="U433" s="66"/>
      <c r="V433" s="65"/>
      <c r="W433" s="65"/>
      <c r="X433" s="65"/>
      <c r="Y433" s="66"/>
      <c r="Z433" s="65"/>
      <c r="AA433" s="65"/>
    </row>
    <row r="434" spans="1:27" ht="14.25" customHeight="1">
      <c r="A434" s="65"/>
      <c r="B434" s="80"/>
      <c r="C434" s="65"/>
      <c r="D434" s="65"/>
      <c r="E434" s="65"/>
      <c r="F434" s="65"/>
      <c r="G434" s="65"/>
      <c r="H434" s="65"/>
      <c r="I434" s="65"/>
      <c r="J434" s="65"/>
      <c r="K434" s="65"/>
      <c r="L434" s="65"/>
      <c r="M434" s="65"/>
      <c r="N434" s="65"/>
      <c r="O434" s="65"/>
      <c r="P434" s="65"/>
      <c r="Q434" s="65"/>
      <c r="R434" s="65"/>
      <c r="S434" s="65"/>
      <c r="T434" s="65"/>
      <c r="U434" s="66"/>
      <c r="V434" s="65"/>
      <c r="W434" s="65"/>
      <c r="X434" s="65"/>
      <c r="Y434" s="66"/>
      <c r="Z434" s="65"/>
      <c r="AA434" s="65"/>
    </row>
    <row r="435" spans="1:27" ht="14.25" customHeight="1">
      <c r="A435" s="65"/>
      <c r="B435" s="80"/>
      <c r="C435" s="65"/>
      <c r="D435" s="65"/>
      <c r="E435" s="65"/>
      <c r="F435" s="65"/>
      <c r="G435" s="65"/>
      <c r="H435" s="65"/>
      <c r="I435" s="65"/>
      <c r="J435" s="65"/>
      <c r="K435" s="65"/>
      <c r="L435" s="65"/>
      <c r="M435" s="65"/>
      <c r="N435" s="65"/>
      <c r="O435" s="65"/>
      <c r="P435" s="65"/>
      <c r="Q435" s="65"/>
      <c r="R435" s="65"/>
      <c r="S435" s="65"/>
      <c r="T435" s="65"/>
      <c r="U435" s="66"/>
      <c r="V435" s="65"/>
      <c r="W435" s="65"/>
      <c r="X435" s="65"/>
      <c r="Y435" s="66"/>
      <c r="Z435" s="65"/>
      <c r="AA435" s="65"/>
    </row>
    <row r="436" spans="1:27" ht="14.25" customHeight="1">
      <c r="A436" s="65"/>
      <c r="B436" s="80"/>
      <c r="C436" s="65"/>
      <c r="D436" s="65"/>
      <c r="E436" s="65"/>
      <c r="F436" s="65"/>
      <c r="G436" s="65"/>
      <c r="H436" s="65"/>
      <c r="I436" s="65"/>
      <c r="J436" s="65"/>
      <c r="K436" s="65"/>
      <c r="L436" s="65"/>
      <c r="M436" s="65"/>
      <c r="N436" s="65"/>
      <c r="O436" s="65"/>
      <c r="P436" s="65"/>
      <c r="Q436" s="65"/>
      <c r="R436" s="65"/>
      <c r="S436" s="65"/>
      <c r="T436" s="65"/>
      <c r="U436" s="66"/>
      <c r="V436" s="65"/>
      <c r="W436" s="65"/>
      <c r="X436" s="65"/>
      <c r="Y436" s="66"/>
      <c r="Z436" s="65"/>
      <c r="AA436" s="65"/>
    </row>
    <row r="437" spans="1:27" ht="14.25" customHeight="1">
      <c r="A437" s="65"/>
      <c r="B437" s="80"/>
      <c r="C437" s="65"/>
      <c r="D437" s="65"/>
      <c r="E437" s="65"/>
      <c r="F437" s="65"/>
      <c r="G437" s="65"/>
      <c r="H437" s="65"/>
      <c r="I437" s="65"/>
      <c r="J437" s="65"/>
      <c r="K437" s="65"/>
      <c r="L437" s="65"/>
      <c r="M437" s="65"/>
      <c r="N437" s="65"/>
      <c r="O437" s="65"/>
      <c r="P437" s="65"/>
      <c r="Q437" s="65"/>
      <c r="R437" s="65"/>
      <c r="S437" s="65"/>
      <c r="T437" s="65"/>
      <c r="U437" s="66"/>
      <c r="V437" s="65"/>
      <c r="W437" s="65"/>
      <c r="X437" s="65"/>
      <c r="Y437" s="66"/>
      <c r="Z437" s="65"/>
      <c r="AA437" s="65"/>
    </row>
    <row r="438" spans="1:27" ht="14.25" customHeight="1">
      <c r="A438" s="65"/>
      <c r="B438" s="80"/>
      <c r="C438" s="65"/>
      <c r="D438" s="65"/>
      <c r="E438" s="65"/>
      <c r="F438" s="65"/>
      <c r="G438" s="65"/>
      <c r="H438" s="65"/>
      <c r="I438" s="65"/>
      <c r="J438" s="65"/>
      <c r="K438" s="65"/>
      <c r="L438" s="65"/>
      <c r="M438" s="65"/>
      <c r="N438" s="65"/>
      <c r="O438" s="65"/>
      <c r="P438" s="65"/>
      <c r="Q438" s="65"/>
      <c r="R438" s="65"/>
      <c r="S438" s="65"/>
      <c r="T438" s="65"/>
      <c r="U438" s="66"/>
      <c r="V438" s="65"/>
      <c r="W438" s="65"/>
      <c r="X438" s="65"/>
      <c r="Y438" s="66"/>
      <c r="Z438" s="65"/>
      <c r="AA438" s="65"/>
    </row>
    <row r="439" spans="1:27" ht="14.25" customHeight="1">
      <c r="A439" s="65"/>
      <c r="B439" s="80"/>
      <c r="C439" s="65"/>
      <c r="D439" s="65"/>
      <c r="E439" s="65"/>
      <c r="F439" s="65"/>
      <c r="G439" s="65"/>
      <c r="H439" s="65"/>
      <c r="I439" s="65"/>
      <c r="J439" s="65"/>
      <c r="K439" s="65"/>
      <c r="L439" s="65"/>
      <c r="M439" s="65"/>
      <c r="N439" s="65"/>
      <c r="O439" s="65"/>
      <c r="P439" s="65"/>
      <c r="Q439" s="65"/>
      <c r="R439" s="65"/>
      <c r="S439" s="65"/>
      <c r="T439" s="65"/>
      <c r="U439" s="66"/>
      <c r="V439" s="65"/>
      <c r="W439" s="65"/>
      <c r="X439" s="65"/>
      <c r="Y439" s="66"/>
      <c r="Z439" s="65"/>
      <c r="AA439" s="65"/>
    </row>
    <row r="440" spans="1:27" ht="14.25" customHeight="1">
      <c r="A440" s="65"/>
      <c r="B440" s="80"/>
      <c r="C440" s="65"/>
      <c r="D440" s="65"/>
      <c r="E440" s="65"/>
      <c r="F440" s="65"/>
      <c r="G440" s="65"/>
      <c r="H440" s="65"/>
      <c r="I440" s="65"/>
      <c r="J440" s="65"/>
      <c r="K440" s="65"/>
      <c r="L440" s="65"/>
      <c r="M440" s="65"/>
      <c r="N440" s="65"/>
      <c r="O440" s="65"/>
      <c r="P440" s="65"/>
      <c r="Q440" s="65"/>
      <c r="R440" s="65"/>
      <c r="S440" s="65"/>
      <c r="T440" s="65"/>
      <c r="U440" s="66"/>
      <c r="V440" s="65"/>
      <c r="W440" s="65"/>
      <c r="X440" s="65"/>
      <c r="Y440" s="66"/>
      <c r="Z440" s="65"/>
      <c r="AA440" s="65"/>
    </row>
    <row r="441" spans="1:27" ht="14.25" customHeight="1">
      <c r="A441" s="65"/>
      <c r="B441" s="80"/>
      <c r="C441" s="65"/>
      <c r="D441" s="65"/>
      <c r="E441" s="65"/>
      <c r="F441" s="65"/>
      <c r="G441" s="65"/>
      <c r="H441" s="65"/>
      <c r="I441" s="65"/>
      <c r="J441" s="65"/>
      <c r="K441" s="65"/>
      <c r="L441" s="65"/>
      <c r="M441" s="65"/>
      <c r="N441" s="65"/>
      <c r="O441" s="65"/>
      <c r="P441" s="65"/>
      <c r="Q441" s="65"/>
      <c r="R441" s="65"/>
      <c r="S441" s="65"/>
      <c r="T441" s="65"/>
      <c r="U441" s="66"/>
      <c r="V441" s="65"/>
      <c r="W441" s="65"/>
      <c r="X441" s="65"/>
      <c r="Y441" s="66"/>
      <c r="Z441" s="65"/>
      <c r="AA441" s="65"/>
    </row>
    <row r="442" spans="1:27" ht="14.25" customHeight="1">
      <c r="A442" s="65"/>
      <c r="B442" s="80"/>
      <c r="C442" s="65"/>
      <c r="D442" s="65"/>
      <c r="E442" s="65"/>
      <c r="F442" s="65"/>
      <c r="G442" s="65"/>
      <c r="H442" s="65"/>
      <c r="I442" s="65"/>
      <c r="J442" s="65"/>
      <c r="K442" s="65"/>
      <c r="L442" s="65"/>
      <c r="M442" s="65"/>
      <c r="N442" s="65"/>
      <c r="O442" s="65"/>
      <c r="P442" s="65"/>
      <c r="Q442" s="65"/>
      <c r="R442" s="65"/>
      <c r="S442" s="65"/>
      <c r="T442" s="65"/>
      <c r="U442" s="66"/>
      <c r="V442" s="65"/>
      <c r="W442" s="65"/>
      <c r="X442" s="65"/>
      <c r="Y442" s="66"/>
      <c r="Z442" s="65"/>
      <c r="AA442" s="65"/>
    </row>
    <row r="443" spans="1:27" ht="14.25" customHeight="1">
      <c r="A443" s="65"/>
      <c r="B443" s="80"/>
      <c r="C443" s="65"/>
      <c r="D443" s="65"/>
      <c r="E443" s="65"/>
      <c r="F443" s="65"/>
      <c r="G443" s="65"/>
      <c r="H443" s="65"/>
      <c r="I443" s="65"/>
      <c r="J443" s="65"/>
      <c r="K443" s="65"/>
      <c r="L443" s="65"/>
      <c r="M443" s="65"/>
      <c r="N443" s="65"/>
      <c r="O443" s="65"/>
      <c r="P443" s="65"/>
      <c r="Q443" s="65"/>
      <c r="R443" s="65"/>
      <c r="S443" s="65"/>
      <c r="T443" s="65"/>
      <c r="U443" s="66"/>
      <c r="V443" s="65"/>
      <c r="W443" s="65"/>
      <c r="X443" s="65"/>
      <c r="Y443" s="66"/>
      <c r="Z443" s="65"/>
      <c r="AA443" s="65"/>
    </row>
    <row r="444" spans="1:27" ht="14.25" customHeight="1">
      <c r="A444" s="65"/>
      <c r="B444" s="80"/>
      <c r="C444" s="65"/>
      <c r="D444" s="65"/>
      <c r="E444" s="65"/>
      <c r="F444" s="65"/>
      <c r="G444" s="65"/>
      <c r="H444" s="65"/>
      <c r="I444" s="65"/>
      <c r="J444" s="65"/>
      <c r="K444" s="65"/>
      <c r="L444" s="65"/>
      <c r="M444" s="65"/>
      <c r="N444" s="65"/>
      <c r="O444" s="65"/>
      <c r="P444" s="65"/>
      <c r="Q444" s="65"/>
      <c r="R444" s="65"/>
      <c r="S444" s="65"/>
      <c r="T444" s="65"/>
      <c r="U444" s="66"/>
      <c r="V444" s="65"/>
      <c r="W444" s="65"/>
      <c r="X444" s="65"/>
      <c r="Y444" s="66"/>
      <c r="Z444" s="65"/>
      <c r="AA444" s="65"/>
    </row>
    <row r="445" spans="1:27" ht="14.25" customHeight="1">
      <c r="A445" s="65"/>
      <c r="B445" s="80"/>
      <c r="C445" s="65"/>
      <c r="D445" s="65"/>
      <c r="E445" s="65"/>
      <c r="F445" s="65"/>
      <c r="G445" s="65"/>
      <c r="H445" s="65"/>
      <c r="I445" s="65"/>
      <c r="J445" s="65"/>
      <c r="K445" s="65"/>
      <c r="L445" s="65"/>
      <c r="M445" s="65"/>
      <c r="N445" s="65"/>
      <c r="O445" s="65"/>
      <c r="P445" s="65"/>
      <c r="Q445" s="65"/>
      <c r="R445" s="65"/>
      <c r="S445" s="65"/>
      <c r="T445" s="65"/>
      <c r="U445" s="66"/>
      <c r="V445" s="65"/>
      <c r="W445" s="65"/>
      <c r="X445" s="65"/>
      <c r="Y445" s="66"/>
      <c r="Z445" s="65"/>
      <c r="AA445" s="65"/>
    </row>
    <row r="446" spans="1:27" ht="14.25" customHeight="1">
      <c r="A446" s="65"/>
      <c r="B446" s="80"/>
      <c r="C446" s="65"/>
      <c r="D446" s="65"/>
      <c r="E446" s="65"/>
      <c r="F446" s="65"/>
      <c r="G446" s="65"/>
      <c r="H446" s="65"/>
      <c r="I446" s="65"/>
      <c r="J446" s="65"/>
      <c r="K446" s="65"/>
      <c r="L446" s="65"/>
      <c r="M446" s="65"/>
      <c r="N446" s="65"/>
      <c r="O446" s="65"/>
      <c r="P446" s="65"/>
      <c r="Q446" s="65"/>
      <c r="R446" s="65"/>
      <c r="S446" s="65"/>
      <c r="T446" s="65"/>
      <c r="U446" s="66"/>
      <c r="V446" s="65"/>
      <c r="W446" s="65"/>
      <c r="X446" s="65"/>
      <c r="Y446" s="66"/>
      <c r="Z446" s="65"/>
      <c r="AA446" s="65"/>
    </row>
    <row r="447" spans="1:27" ht="14.25" customHeight="1">
      <c r="A447" s="65"/>
      <c r="B447" s="80"/>
      <c r="C447" s="65"/>
      <c r="D447" s="65"/>
      <c r="E447" s="65"/>
      <c r="F447" s="65"/>
      <c r="G447" s="65"/>
      <c r="H447" s="65"/>
      <c r="I447" s="65"/>
      <c r="J447" s="65"/>
      <c r="K447" s="65"/>
      <c r="L447" s="65"/>
      <c r="M447" s="65"/>
      <c r="N447" s="65"/>
      <c r="O447" s="65"/>
      <c r="P447" s="65"/>
      <c r="Q447" s="65"/>
      <c r="R447" s="65"/>
      <c r="S447" s="65"/>
      <c r="T447" s="65"/>
      <c r="U447" s="66"/>
      <c r="V447" s="65"/>
      <c r="W447" s="65"/>
      <c r="X447" s="65"/>
      <c r="Y447" s="66"/>
      <c r="Z447" s="65"/>
      <c r="AA447" s="65"/>
    </row>
    <row r="448" spans="1:27" ht="14.25" customHeight="1">
      <c r="A448" s="65"/>
      <c r="B448" s="80"/>
      <c r="C448" s="65"/>
      <c r="D448" s="65"/>
      <c r="E448" s="65"/>
      <c r="F448" s="65"/>
      <c r="G448" s="65"/>
      <c r="H448" s="65"/>
      <c r="I448" s="65"/>
      <c r="J448" s="65"/>
      <c r="K448" s="65"/>
      <c r="L448" s="65"/>
      <c r="M448" s="65"/>
      <c r="N448" s="65"/>
      <c r="O448" s="65"/>
      <c r="P448" s="65"/>
      <c r="Q448" s="65"/>
      <c r="R448" s="65"/>
      <c r="S448" s="65"/>
      <c r="T448" s="65"/>
      <c r="U448" s="66"/>
      <c r="V448" s="65"/>
      <c r="W448" s="65"/>
      <c r="X448" s="65"/>
      <c r="Y448" s="66"/>
      <c r="Z448" s="65"/>
      <c r="AA448" s="65"/>
    </row>
    <row r="449" spans="1:27" ht="14.25" customHeight="1">
      <c r="A449" s="65"/>
      <c r="B449" s="80"/>
      <c r="C449" s="65"/>
      <c r="D449" s="65"/>
      <c r="E449" s="65"/>
      <c r="F449" s="65"/>
      <c r="G449" s="65"/>
      <c r="H449" s="65"/>
      <c r="I449" s="65"/>
      <c r="J449" s="65"/>
      <c r="K449" s="65"/>
      <c r="L449" s="65"/>
      <c r="M449" s="65"/>
      <c r="N449" s="65"/>
      <c r="O449" s="65"/>
      <c r="P449" s="65"/>
      <c r="Q449" s="65"/>
      <c r="R449" s="65"/>
      <c r="S449" s="65"/>
      <c r="T449" s="65"/>
      <c r="U449" s="66"/>
      <c r="V449" s="65"/>
      <c r="W449" s="65"/>
      <c r="X449" s="65"/>
      <c r="Y449" s="66"/>
      <c r="Z449" s="65"/>
      <c r="AA449" s="65"/>
    </row>
    <row r="450" spans="1:27" ht="14.25" customHeight="1">
      <c r="A450" s="65"/>
      <c r="B450" s="80"/>
      <c r="C450" s="65"/>
      <c r="D450" s="65"/>
      <c r="E450" s="65"/>
      <c r="F450" s="65"/>
      <c r="G450" s="65"/>
      <c r="H450" s="65"/>
      <c r="I450" s="65"/>
      <c r="J450" s="65"/>
      <c r="K450" s="65"/>
      <c r="L450" s="65"/>
      <c r="M450" s="65"/>
      <c r="N450" s="65"/>
      <c r="O450" s="65"/>
      <c r="P450" s="65"/>
      <c r="Q450" s="65"/>
      <c r="R450" s="65"/>
      <c r="S450" s="65"/>
      <c r="T450" s="65"/>
      <c r="U450" s="66"/>
      <c r="V450" s="65"/>
      <c r="W450" s="65"/>
      <c r="X450" s="65"/>
      <c r="Y450" s="66"/>
      <c r="Z450" s="65"/>
      <c r="AA450" s="65"/>
    </row>
    <row r="451" spans="1:27" ht="14.25" customHeight="1">
      <c r="A451" s="65"/>
      <c r="B451" s="80"/>
      <c r="C451" s="65"/>
      <c r="D451" s="65"/>
      <c r="E451" s="65"/>
      <c r="F451" s="65"/>
      <c r="G451" s="65"/>
      <c r="H451" s="65"/>
      <c r="I451" s="65"/>
      <c r="J451" s="65"/>
      <c r="K451" s="65"/>
      <c r="L451" s="65"/>
      <c r="M451" s="65"/>
      <c r="N451" s="65"/>
      <c r="O451" s="65"/>
      <c r="P451" s="65"/>
      <c r="Q451" s="65"/>
      <c r="R451" s="65"/>
      <c r="S451" s="65"/>
      <c r="T451" s="65"/>
      <c r="U451" s="66"/>
      <c r="V451" s="65"/>
      <c r="W451" s="65"/>
      <c r="X451" s="65"/>
      <c r="Y451" s="66"/>
      <c r="Z451" s="65"/>
      <c r="AA451" s="65"/>
    </row>
    <row r="452" spans="1:27" ht="14.25" customHeight="1">
      <c r="A452" s="65"/>
      <c r="B452" s="80"/>
      <c r="C452" s="65"/>
      <c r="D452" s="65"/>
      <c r="E452" s="65"/>
      <c r="F452" s="65"/>
      <c r="G452" s="65"/>
      <c r="H452" s="65"/>
      <c r="I452" s="65"/>
      <c r="J452" s="65"/>
      <c r="K452" s="65"/>
      <c r="L452" s="65"/>
      <c r="M452" s="65"/>
      <c r="N452" s="65"/>
      <c r="O452" s="65"/>
      <c r="P452" s="65"/>
      <c r="Q452" s="65"/>
      <c r="R452" s="65"/>
      <c r="S452" s="65"/>
      <c r="T452" s="65"/>
      <c r="U452" s="66"/>
      <c r="V452" s="65"/>
      <c r="W452" s="65"/>
      <c r="X452" s="65"/>
      <c r="Y452" s="66"/>
      <c r="Z452" s="65"/>
      <c r="AA452" s="65"/>
    </row>
    <row r="453" spans="1:27" ht="14.25" customHeight="1">
      <c r="A453" s="65"/>
      <c r="B453" s="80"/>
      <c r="C453" s="65"/>
      <c r="D453" s="65"/>
      <c r="E453" s="65"/>
      <c r="F453" s="65"/>
      <c r="G453" s="65"/>
      <c r="H453" s="65"/>
      <c r="I453" s="65"/>
      <c r="J453" s="65"/>
      <c r="K453" s="65"/>
      <c r="L453" s="65"/>
      <c r="M453" s="65"/>
      <c r="N453" s="65"/>
      <c r="O453" s="65"/>
      <c r="P453" s="65"/>
      <c r="Q453" s="65"/>
      <c r="R453" s="65"/>
      <c r="S453" s="65"/>
      <c r="T453" s="65"/>
      <c r="U453" s="66"/>
      <c r="V453" s="65"/>
      <c r="W453" s="65"/>
      <c r="X453" s="65"/>
      <c r="Y453" s="66"/>
      <c r="Z453" s="65"/>
      <c r="AA453" s="65"/>
    </row>
    <row r="454" spans="1:27" ht="14.25" customHeight="1">
      <c r="A454" s="65"/>
      <c r="B454" s="80"/>
      <c r="C454" s="65"/>
      <c r="D454" s="65"/>
      <c r="E454" s="65"/>
      <c r="F454" s="65"/>
      <c r="G454" s="65"/>
      <c r="H454" s="65"/>
      <c r="I454" s="65"/>
      <c r="J454" s="65"/>
      <c r="K454" s="65"/>
      <c r="L454" s="65"/>
      <c r="M454" s="65"/>
      <c r="N454" s="65"/>
      <c r="O454" s="65"/>
      <c r="P454" s="65"/>
      <c r="Q454" s="65"/>
      <c r="R454" s="65"/>
      <c r="S454" s="65"/>
      <c r="T454" s="65"/>
      <c r="U454" s="66"/>
      <c r="V454" s="65"/>
      <c r="W454" s="65"/>
      <c r="X454" s="65"/>
      <c r="Y454" s="66"/>
      <c r="Z454" s="65"/>
      <c r="AA454" s="65"/>
    </row>
    <row r="455" spans="1:27" ht="14.25" customHeight="1">
      <c r="A455" s="65"/>
      <c r="B455" s="80"/>
      <c r="C455" s="65"/>
      <c r="D455" s="65"/>
      <c r="E455" s="65"/>
      <c r="F455" s="65"/>
      <c r="G455" s="65"/>
      <c r="H455" s="65"/>
      <c r="I455" s="65"/>
      <c r="J455" s="65"/>
      <c r="K455" s="65"/>
      <c r="L455" s="65"/>
      <c r="M455" s="65"/>
      <c r="N455" s="65"/>
      <c r="O455" s="65"/>
      <c r="P455" s="65"/>
      <c r="Q455" s="65"/>
      <c r="R455" s="65"/>
      <c r="S455" s="65"/>
      <c r="T455" s="65"/>
      <c r="U455" s="66"/>
      <c r="V455" s="65"/>
      <c r="W455" s="65"/>
      <c r="X455" s="65"/>
      <c r="Y455" s="66"/>
      <c r="Z455" s="65"/>
      <c r="AA455" s="65"/>
    </row>
    <row r="456" spans="1:27" ht="14.25" customHeight="1">
      <c r="A456" s="65"/>
      <c r="B456" s="80"/>
      <c r="C456" s="65"/>
      <c r="D456" s="65"/>
      <c r="E456" s="65"/>
      <c r="F456" s="65"/>
      <c r="G456" s="65"/>
      <c r="H456" s="65"/>
      <c r="I456" s="65"/>
      <c r="J456" s="65"/>
      <c r="K456" s="65"/>
      <c r="L456" s="65"/>
      <c r="M456" s="65"/>
      <c r="N456" s="65"/>
      <c r="O456" s="65"/>
      <c r="P456" s="65"/>
      <c r="Q456" s="65"/>
      <c r="R456" s="65"/>
      <c r="S456" s="65"/>
      <c r="T456" s="65"/>
      <c r="U456" s="66"/>
      <c r="V456" s="65"/>
      <c r="W456" s="65"/>
      <c r="X456" s="65"/>
      <c r="Y456" s="66"/>
      <c r="Z456" s="65"/>
      <c r="AA456" s="65"/>
    </row>
    <row r="457" spans="1:27" ht="14.25" customHeight="1">
      <c r="A457" s="65"/>
      <c r="B457" s="80"/>
      <c r="C457" s="65"/>
      <c r="D457" s="65"/>
      <c r="E457" s="65"/>
      <c r="F457" s="65"/>
      <c r="G457" s="65"/>
      <c r="H457" s="65"/>
      <c r="I457" s="65"/>
      <c r="J457" s="65"/>
      <c r="K457" s="65"/>
      <c r="L457" s="65"/>
      <c r="M457" s="65"/>
      <c r="N457" s="65"/>
      <c r="O457" s="65"/>
      <c r="P457" s="65"/>
      <c r="Q457" s="65"/>
      <c r="R457" s="65"/>
      <c r="S457" s="65"/>
      <c r="T457" s="65"/>
      <c r="U457" s="66"/>
      <c r="V457" s="65"/>
      <c r="W457" s="65"/>
      <c r="X457" s="65"/>
      <c r="Y457" s="66"/>
      <c r="Z457" s="65"/>
      <c r="AA457" s="65"/>
    </row>
    <row r="458" spans="1:27" ht="14.25" customHeight="1">
      <c r="A458" s="65"/>
      <c r="B458" s="80"/>
      <c r="C458" s="65"/>
      <c r="D458" s="65"/>
      <c r="E458" s="65"/>
      <c r="F458" s="65"/>
      <c r="G458" s="65"/>
      <c r="H458" s="65"/>
      <c r="I458" s="65"/>
      <c r="J458" s="65"/>
      <c r="K458" s="65"/>
      <c r="L458" s="65"/>
      <c r="M458" s="65"/>
      <c r="N458" s="65"/>
      <c r="O458" s="65"/>
      <c r="P458" s="65"/>
      <c r="Q458" s="65"/>
      <c r="R458" s="65"/>
      <c r="S458" s="65"/>
      <c r="T458" s="65"/>
      <c r="U458" s="66"/>
      <c r="V458" s="65"/>
      <c r="W458" s="65"/>
      <c r="X458" s="65"/>
      <c r="Y458" s="66"/>
      <c r="Z458" s="65"/>
      <c r="AA458" s="65"/>
    </row>
    <row r="459" spans="1:27" ht="14.25" customHeight="1">
      <c r="A459" s="65"/>
      <c r="B459" s="80"/>
      <c r="C459" s="65"/>
      <c r="D459" s="65"/>
      <c r="E459" s="65"/>
      <c r="F459" s="65"/>
      <c r="G459" s="65"/>
      <c r="H459" s="65"/>
      <c r="I459" s="65"/>
      <c r="J459" s="65"/>
      <c r="K459" s="65"/>
      <c r="L459" s="65"/>
      <c r="M459" s="65"/>
      <c r="N459" s="65"/>
      <c r="O459" s="65"/>
      <c r="P459" s="65"/>
      <c r="Q459" s="65"/>
      <c r="R459" s="65"/>
      <c r="S459" s="65"/>
      <c r="T459" s="65"/>
      <c r="U459" s="66"/>
      <c r="V459" s="65"/>
      <c r="W459" s="65"/>
      <c r="X459" s="65"/>
      <c r="Y459" s="66"/>
      <c r="Z459" s="65"/>
      <c r="AA459" s="65"/>
    </row>
    <row r="460" spans="1:27" ht="14.25" customHeight="1">
      <c r="A460" s="65"/>
      <c r="B460" s="80"/>
      <c r="C460" s="65"/>
      <c r="D460" s="65"/>
      <c r="E460" s="65"/>
      <c r="F460" s="65"/>
      <c r="G460" s="65"/>
      <c r="H460" s="65"/>
      <c r="I460" s="65"/>
      <c r="J460" s="65"/>
      <c r="K460" s="65"/>
      <c r="L460" s="65"/>
      <c r="M460" s="65"/>
      <c r="N460" s="65"/>
      <c r="O460" s="65"/>
      <c r="P460" s="65"/>
      <c r="Q460" s="65"/>
      <c r="R460" s="65"/>
      <c r="S460" s="65"/>
      <c r="T460" s="65"/>
      <c r="U460" s="66"/>
      <c r="V460" s="65"/>
      <c r="W460" s="65"/>
      <c r="X460" s="65"/>
      <c r="Y460" s="66"/>
      <c r="Z460" s="65"/>
      <c r="AA460" s="65"/>
    </row>
    <row r="461" spans="1:27" ht="14.25" customHeight="1">
      <c r="A461" s="65"/>
      <c r="B461" s="80"/>
      <c r="C461" s="65"/>
      <c r="D461" s="65"/>
      <c r="E461" s="65"/>
      <c r="F461" s="65"/>
      <c r="G461" s="65"/>
      <c r="H461" s="65"/>
      <c r="I461" s="65"/>
      <c r="J461" s="65"/>
      <c r="K461" s="65"/>
      <c r="L461" s="65"/>
      <c r="M461" s="65"/>
      <c r="N461" s="65"/>
      <c r="O461" s="65"/>
      <c r="P461" s="65"/>
      <c r="Q461" s="65"/>
      <c r="R461" s="65"/>
      <c r="S461" s="65"/>
      <c r="T461" s="65"/>
      <c r="U461" s="66"/>
      <c r="V461" s="65"/>
      <c r="W461" s="65"/>
      <c r="X461" s="65"/>
      <c r="Y461" s="66"/>
      <c r="Z461" s="65"/>
      <c r="AA461" s="65"/>
    </row>
    <row r="462" spans="1:27" ht="14.25" customHeight="1">
      <c r="A462" s="65"/>
      <c r="B462" s="80"/>
      <c r="C462" s="65"/>
      <c r="D462" s="65"/>
      <c r="E462" s="65"/>
      <c r="F462" s="65"/>
      <c r="G462" s="65"/>
      <c r="H462" s="65"/>
      <c r="I462" s="65"/>
      <c r="J462" s="65"/>
      <c r="K462" s="65"/>
      <c r="L462" s="65"/>
      <c r="M462" s="65"/>
      <c r="N462" s="65"/>
      <c r="O462" s="65"/>
      <c r="P462" s="65"/>
      <c r="Q462" s="65"/>
      <c r="R462" s="65"/>
      <c r="S462" s="65"/>
      <c r="T462" s="65"/>
      <c r="U462" s="66"/>
      <c r="V462" s="65"/>
      <c r="W462" s="65"/>
      <c r="X462" s="65"/>
      <c r="Y462" s="66"/>
      <c r="Z462" s="65"/>
      <c r="AA462" s="65"/>
    </row>
    <row r="463" spans="1:27" ht="14.25" customHeight="1">
      <c r="A463" s="65"/>
      <c r="B463" s="80"/>
      <c r="C463" s="65"/>
      <c r="D463" s="65"/>
      <c r="E463" s="65"/>
      <c r="F463" s="65"/>
      <c r="G463" s="65"/>
      <c r="H463" s="65"/>
      <c r="I463" s="65"/>
      <c r="J463" s="65"/>
      <c r="K463" s="65"/>
      <c r="L463" s="65"/>
      <c r="M463" s="65"/>
      <c r="N463" s="65"/>
      <c r="O463" s="65"/>
      <c r="P463" s="65"/>
      <c r="Q463" s="65"/>
      <c r="R463" s="65"/>
      <c r="S463" s="65"/>
      <c r="T463" s="65"/>
      <c r="U463" s="66"/>
      <c r="V463" s="65"/>
      <c r="W463" s="65"/>
      <c r="X463" s="65"/>
      <c r="Y463" s="66"/>
      <c r="Z463" s="65"/>
      <c r="AA463" s="65"/>
    </row>
    <row r="464" spans="1:27" ht="14.25" customHeight="1">
      <c r="A464" s="65"/>
      <c r="B464" s="80"/>
      <c r="C464" s="65"/>
      <c r="D464" s="65"/>
      <c r="E464" s="65"/>
      <c r="F464" s="65"/>
      <c r="G464" s="65"/>
      <c r="H464" s="65"/>
      <c r="I464" s="65"/>
      <c r="J464" s="65"/>
      <c r="K464" s="65"/>
      <c r="L464" s="65"/>
      <c r="M464" s="65"/>
      <c r="N464" s="65"/>
      <c r="O464" s="65"/>
      <c r="P464" s="65"/>
      <c r="Q464" s="65"/>
      <c r="R464" s="65"/>
      <c r="S464" s="65"/>
      <c r="T464" s="65"/>
      <c r="U464" s="66"/>
      <c r="V464" s="65"/>
      <c r="W464" s="65"/>
      <c r="X464" s="65"/>
      <c r="Y464" s="66"/>
      <c r="Z464" s="65"/>
      <c r="AA464" s="65"/>
    </row>
    <row r="465" spans="1:27" ht="14.25" customHeight="1">
      <c r="A465" s="65"/>
      <c r="B465" s="80"/>
      <c r="C465" s="65"/>
      <c r="D465" s="65"/>
      <c r="E465" s="65"/>
      <c r="F465" s="65"/>
      <c r="G465" s="65"/>
      <c r="H465" s="65"/>
      <c r="I465" s="65"/>
      <c r="J465" s="65"/>
      <c r="K465" s="65"/>
      <c r="L465" s="65"/>
      <c r="M465" s="65"/>
      <c r="N465" s="65"/>
      <c r="O465" s="65"/>
      <c r="P465" s="65"/>
      <c r="Q465" s="65"/>
      <c r="R465" s="65"/>
      <c r="S465" s="65"/>
      <c r="T465" s="65"/>
      <c r="U465" s="66"/>
      <c r="V465" s="65"/>
      <c r="W465" s="65"/>
      <c r="X465" s="65"/>
      <c r="Y465" s="66"/>
      <c r="Z465" s="65"/>
      <c r="AA465" s="65"/>
    </row>
    <row r="466" spans="1:27" ht="14.25" customHeight="1">
      <c r="A466" s="65"/>
      <c r="B466" s="80"/>
      <c r="C466" s="65"/>
      <c r="D466" s="65"/>
      <c r="E466" s="65"/>
      <c r="F466" s="65"/>
      <c r="G466" s="65"/>
      <c r="H466" s="65"/>
      <c r="I466" s="65"/>
      <c r="J466" s="65"/>
      <c r="K466" s="65"/>
      <c r="L466" s="65"/>
      <c r="M466" s="65"/>
      <c r="N466" s="65"/>
      <c r="O466" s="65"/>
      <c r="P466" s="65"/>
      <c r="Q466" s="65"/>
      <c r="R466" s="65"/>
      <c r="S466" s="65"/>
      <c r="T466" s="65"/>
      <c r="U466" s="66"/>
      <c r="V466" s="65"/>
      <c r="W466" s="65"/>
      <c r="X466" s="65"/>
      <c r="Y466" s="66"/>
      <c r="Z466" s="65"/>
      <c r="AA466" s="65"/>
    </row>
    <row r="467" spans="1:27" ht="14.25" customHeight="1">
      <c r="A467" s="65"/>
      <c r="B467" s="80"/>
      <c r="C467" s="65"/>
      <c r="D467" s="65"/>
      <c r="E467" s="65"/>
      <c r="F467" s="65"/>
      <c r="G467" s="65"/>
      <c r="H467" s="65"/>
      <c r="I467" s="65"/>
      <c r="J467" s="65"/>
      <c r="K467" s="65"/>
      <c r="L467" s="65"/>
      <c r="M467" s="65"/>
      <c r="N467" s="65"/>
      <c r="O467" s="65"/>
      <c r="P467" s="65"/>
      <c r="Q467" s="65"/>
      <c r="R467" s="65"/>
      <c r="S467" s="65"/>
      <c r="T467" s="65"/>
      <c r="U467" s="66"/>
      <c r="V467" s="65"/>
      <c r="W467" s="65"/>
      <c r="X467" s="65"/>
      <c r="Y467" s="66"/>
      <c r="Z467" s="65"/>
      <c r="AA467" s="65"/>
    </row>
    <row r="468" spans="1:27" ht="14.25" customHeight="1">
      <c r="A468" s="65"/>
      <c r="B468" s="80"/>
      <c r="C468" s="65"/>
      <c r="D468" s="65"/>
      <c r="E468" s="65"/>
      <c r="F468" s="65"/>
      <c r="G468" s="65"/>
      <c r="H468" s="65"/>
      <c r="I468" s="65"/>
      <c r="J468" s="65"/>
      <c r="K468" s="65"/>
      <c r="L468" s="65"/>
      <c r="M468" s="65"/>
      <c r="N468" s="65"/>
      <c r="O468" s="65"/>
      <c r="P468" s="65"/>
      <c r="Q468" s="65"/>
      <c r="R468" s="65"/>
      <c r="S468" s="65"/>
      <c r="T468" s="65"/>
      <c r="U468" s="66"/>
      <c r="V468" s="65"/>
      <c r="W468" s="65"/>
      <c r="X468" s="65"/>
      <c r="Y468" s="66"/>
      <c r="Z468" s="65"/>
      <c r="AA468" s="65"/>
    </row>
    <row r="469" spans="1:27" ht="14.25" customHeight="1">
      <c r="A469" s="65"/>
      <c r="B469" s="80"/>
      <c r="C469" s="65"/>
      <c r="D469" s="65"/>
      <c r="E469" s="65"/>
      <c r="F469" s="65"/>
      <c r="G469" s="65"/>
      <c r="H469" s="65"/>
      <c r="I469" s="65"/>
      <c r="J469" s="65"/>
      <c r="K469" s="65"/>
      <c r="L469" s="65"/>
      <c r="M469" s="65"/>
      <c r="N469" s="65"/>
      <c r="O469" s="65"/>
      <c r="P469" s="65"/>
      <c r="Q469" s="65"/>
      <c r="R469" s="65"/>
      <c r="S469" s="65"/>
      <c r="T469" s="65"/>
      <c r="U469" s="66"/>
      <c r="V469" s="65"/>
      <c r="W469" s="65"/>
      <c r="X469" s="65"/>
      <c r="Y469" s="66"/>
      <c r="Z469" s="65"/>
      <c r="AA469" s="65"/>
    </row>
    <row r="470" spans="1:27" ht="14.25" customHeight="1">
      <c r="A470" s="65"/>
      <c r="B470" s="80"/>
      <c r="C470" s="65"/>
      <c r="D470" s="65"/>
      <c r="E470" s="65"/>
      <c r="F470" s="65"/>
      <c r="G470" s="65"/>
      <c r="H470" s="65"/>
      <c r="I470" s="65"/>
      <c r="J470" s="65"/>
      <c r="K470" s="65"/>
      <c r="L470" s="65"/>
      <c r="M470" s="65"/>
      <c r="N470" s="65"/>
      <c r="O470" s="65"/>
      <c r="P470" s="65"/>
      <c r="Q470" s="65"/>
      <c r="R470" s="65"/>
      <c r="S470" s="65"/>
      <c r="T470" s="65"/>
      <c r="U470" s="66"/>
      <c r="V470" s="65"/>
      <c r="W470" s="65"/>
      <c r="X470" s="65"/>
      <c r="Y470" s="66"/>
      <c r="Z470" s="65"/>
      <c r="AA470" s="65"/>
    </row>
    <row r="471" spans="1:27" ht="14.25" customHeight="1">
      <c r="A471" s="65"/>
      <c r="B471" s="80"/>
      <c r="C471" s="65"/>
      <c r="D471" s="65"/>
      <c r="E471" s="65"/>
      <c r="F471" s="65"/>
      <c r="G471" s="65"/>
      <c r="H471" s="65"/>
      <c r="I471" s="65"/>
      <c r="J471" s="65"/>
      <c r="K471" s="65"/>
      <c r="L471" s="65"/>
      <c r="M471" s="65"/>
      <c r="N471" s="65"/>
      <c r="O471" s="65"/>
      <c r="P471" s="65"/>
      <c r="Q471" s="65"/>
      <c r="R471" s="65"/>
      <c r="S471" s="65"/>
      <c r="T471" s="65"/>
      <c r="U471" s="66"/>
      <c r="V471" s="65"/>
      <c r="W471" s="65"/>
      <c r="X471" s="65"/>
      <c r="Y471" s="66"/>
      <c r="Z471" s="65"/>
      <c r="AA471" s="65"/>
    </row>
    <row r="472" spans="1:27" ht="14.25" customHeight="1">
      <c r="A472" s="65"/>
      <c r="B472" s="80"/>
      <c r="C472" s="65"/>
      <c r="D472" s="65"/>
      <c r="E472" s="65"/>
      <c r="F472" s="65"/>
      <c r="G472" s="65"/>
      <c r="H472" s="65"/>
      <c r="I472" s="65"/>
      <c r="J472" s="65"/>
      <c r="K472" s="65"/>
      <c r="L472" s="65"/>
      <c r="M472" s="65"/>
      <c r="N472" s="65"/>
      <c r="O472" s="65"/>
      <c r="P472" s="65"/>
      <c r="Q472" s="65"/>
      <c r="R472" s="65"/>
      <c r="S472" s="65"/>
      <c r="T472" s="65"/>
      <c r="U472" s="66"/>
      <c r="V472" s="65"/>
      <c r="W472" s="65"/>
      <c r="X472" s="65"/>
      <c r="Y472" s="66"/>
      <c r="Z472" s="65"/>
      <c r="AA472" s="65"/>
    </row>
    <row r="473" spans="1:27" ht="14.25" customHeight="1">
      <c r="A473" s="65"/>
      <c r="B473" s="80"/>
      <c r="C473" s="65"/>
      <c r="D473" s="65"/>
      <c r="E473" s="65"/>
      <c r="F473" s="65"/>
      <c r="G473" s="65"/>
      <c r="H473" s="65"/>
      <c r="I473" s="65"/>
      <c r="J473" s="65"/>
      <c r="K473" s="65"/>
      <c r="L473" s="65"/>
      <c r="M473" s="65"/>
      <c r="N473" s="65"/>
      <c r="O473" s="65"/>
      <c r="P473" s="65"/>
      <c r="Q473" s="65"/>
      <c r="R473" s="65"/>
      <c r="S473" s="65"/>
      <c r="T473" s="65"/>
      <c r="U473" s="66"/>
      <c r="V473" s="65"/>
      <c r="W473" s="65"/>
      <c r="X473" s="65"/>
      <c r="Y473" s="66"/>
      <c r="Z473" s="65"/>
      <c r="AA473" s="65"/>
    </row>
    <row r="474" spans="1:27" ht="14.25" customHeight="1">
      <c r="A474" s="65"/>
      <c r="B474" s="80"/>
      <c r="C474" s="65"/>
      <c r="D474" s="65"/>
      <c r="E474" s="65"/>
      <c r="F474" s="65"/>
      <c r="G474" s="65"/>
      <c r="H474" s="65"/>
      <c r="I474" s="65"/>
      <c r="J474" s="65"/>
      <c r="K474" s="65"/>
      <c r="L474" s="65"/>
      <c r="M474" s="65"/>
      <c r="N474" s="65"/>
      <c r="O474" s="65"/>
      <c r="P474" s="65"/>
      <c r="Q474" s="65"/>
      <c r="R474" s="65"/>
      <c r="S474" s="65"/>
      <c r="T474" s="65"/>
      <c r="U474" s="66"/>
      <c r="V474" s="65"/>
      <c r="W474" s="65"/>
      <c r="X474" s="65"/>
      <c r="Y474" s="66"/>
      <c r="Z474" s="65"/>
      <c r="AA474" s="65"/>
    </row>
    <row r="475" spans="1:27" ht="14.25" customHeight="1">
      <c r="A475" s="65"/>
      <c r="B475" s="80"/>
      <c r="C475" s="65"/>
      <c r="D475" s="65"/>
      <c r="E475" s="65"/>
      <c r="F475" s="65"/>
      <c r="G475" s="65"/>
      <c r="H475" s="65"/>
      <c r="I475" s="65"/>
      <c r="J475" s="65"/>
      <c r="K475" s="65"/>
      <c r="L475" s="65"/>
      <c r="M475" s="65"/>
      <c r="N475" s="65"/>
      <c r="O475" s="65"/>
      <c r="P475" s="65"/>
      <c r="Q475" s="65"/>
      <c r="R475" s="65"/>
      <c r="S475" s="65"/>
      <c r="T475" s="65"/>
      <c r="U475" s="66"/>
      <c r="V475" s="65"/>
      <c r="W475" s="65"/>
      <c r="X475" s="65"/>
      <c r="Y475" s="66"/>
      <c r="Z475" s="65"/>
      <c r="AA475" s="65"/>
    </row>
    <row r="476" spans="1:27" ht="14.25" customHeight="1">
      <c r="A476" s="65"/>
      <c r="B476" s="80"/>
      <c r="C476" s="65"/>
      <c r="D476" s="65"/>
      <c r="E476" s="65"/>
      <c r="F476" s="65"/>
      <c r="G476" s="65"/>
      <c r="H476" s="65"/>
      <c r="I476" s="65"/>
      <c r="J476" s="65"/>
      <c r="K476" s="65"/>
      <c r="L476" s="65"/>
      <c r="M476" s="65"/>
      <c r="N476" s="65"/>
      <c r="O476" s="65"/>
      <c r="P476" s="65"/>
      <c r="Q476" s="65"/>
      <c r="R476" s="65"/>
      <c r="S476" s="65"/>
      <c r="T476" s="65"/>
      <c r="U476" s="66"/>
      <c r="V476" s="65"/>
      <c r="W476" s="65"/>
      <c r="X476" s="65"/>
      <c r="Y476" s="66"/>
      <c r="Z476" s="65"/>
      <c r="AA476" s="65"/>
    </row>
    <row r="477" spans="1:27" ht="14.25" customHeight="1">
      <c r="A477" s="65"/>
      <c r="B477" s="80"/>
      <c r="C477" s="65"/>
      <c r="D477" s="65"/>
      <c r="E477" s="65"/>
      <c r="F477" s="65"/>
      <c r="G477" s="65"/>
      <c r="H477" s="65"/>
      <c r="I477" s="65"/>
      <c r="J477" s="65"/>
      <c r="K477" s="65"/>
      <c r="L477" s="65"/>
      <c r="M477" s="65"/>
      <c r="N477" s="65"/>
      <c r="O477" s="65"/>
      <c r="P477" s="65"/>
      <c r="Q477" s="65"/>
      <c r="R477" s="65"/>
      <c r="S477" s="65"/>
      <c r="T477" s="65"/>
      <c r="U477" s="66"/>
      <c r="V477" s="65"/>
      <c r="W477" s="65"/>
      <c r="X477" s="65"/>
      <c r="Y477" s="66"/>
      <c r="Z477" s="65"/>
      <c r="AA477" s="65"/>
    </row>
    <row r="478" spans="1:27" ht="14.25" customHeight="1">
      <c r="A478" s="65"/>
      <c r="B478" s="80"/>
      <c r="C478" s="65"/>
      <c r="D478" s="65"/>
      <c r="E478" s="65"/>
      <c r="F478" s="65"/>
      <c r="G478" s="65"/>
      <c r="H478" s="65"/>
      <c r="I478" s="65"/>
      <c r="J478" s="65"/>
      <c r="K478" s="65"/>
      <c r="L478" s="65"/>
      <c r="M478" s="65"/>
      <c r="N478" s="65"/>
      <c r="O478" s="65"/>
      <c r="P478" s="65"/>
      <c r="Q478" s="65"/>
      <c r="R478" s="65"/>
      <c r="S478" s="65"/>
      <c r="T478" s="65"/>
      <c r="U478" s="66"/>
      <c r="V478" s="65"/>
      <c r="W478" s="65"/>
      <c r="X478" s="65"/>
      <c r="Y478" s="66"/>
      <c r="Z478" s="65"/>
      <c r="AA478" s="65"/>
    </row>
    <row r="479" spans="1:27" ht="14.25" customHeight="1">
      <c r="A479" s="65"/>
      <c r="B479" s="80"/>
      <c r="C479" s="65"/>
      <c r="D479" s="65"/>
      <c r="E479" s="65"/>
      <c r="F479" s="65"/>
      <c r="G479" s="65"/>
      <c r="H479" s="65"/>
      <c r="I479" s="65"/>
      <c r="J479" s="65"/>
      <c r="K479" s="65"/>
      <c r="L479" s="65"/>
      <c r="M479" s="65"/>
      <c r="N479" s="65"/>
      <c r="O479" s="65"/>
      <c r="P479" s="65"/>
      <c r="Q479" s="65"/>
      <c r="R479" s="65"/>
      <c r="S479" s="65"/>
      <c r="T479" s="65"/>
      <c r="U479" s="66"/>
      <c r="V479" s="65"/>
      <c r="W479" s="65"/>
      <c r="X479" s="65"/>
      <c r="Y479" s="66"/>
      <c r="Z479" s="65"/>
      <c r="AA479" s="65"/>
    </row>
    <row r="480" spans="1:27" ht="14.25" customHeight="1">
      <c r="A480" s="65"/>
      <c r="B480" s="80"/>
      <c r="C480" s="65"/>
      <c r="D480" s="65"/>
      <c r="E480" s="65"/>
      <c r="F480" s="65"/>
      <c r="G480" s="65"/>
      <c r="H480" s="65"/>
      <c r="I480" s="65"/>
      <c r="J480" s="65"/>
      <c r="K480" s="65"/>
      <c r="L480" s="65"/>
      <c r="M480" s="65"/>
      <c r="N480" s="65"/>
      <c r="O480" s="65"/>
      <c r="P480" s="65"/>
      <c r="Q480" s="65"/>
      <c r="R480" s="65"/>
      <c r="S480" s="65"/>
      <c r="T480" s="65"/>
      <c r="U480" s="66"/>
      <c r="V480" s="65"/>
      <c r="W480" s="65"/>
      <c r="X480" s="65"/>
      <c r="Y480" s="66"/>
      <c r="Z480" s="65"/>
      <c r="AA480" s="65"/>
    </row>
    <row r="481" spans="1:27" ht="14.25" customHeight="1">
      <c r="A481" s="65"/>
      <c r="B481" s="80"/>
      <c r="C481" s="65"/>
      <c r="D481" s="65"/>
      <c r="E481" s="65"/>
      <c r="F481" s="65"/>
      <c r="G481" s="65"/>
      <c r="H481" s="65"/>
      <c r="I481" s="65"/>
      <c r="J481" s="65"/>
      <c r="K481" s="65"/>
      <c r="L481" s="65"/>
      <c r="M481" s="65"/>
      <c r="N481" s="65"/>
      <c r="O481" s="65"/>
      <c r="P481" s="65"/>
      <c r="Q481" s="65"/>
      <c r="R481" s="65"/>
      <c r="S481" s="65"/>
      <c r="T481" s="65"/>
      <c r="U481" s="66"/>
      <c r="V481" s="65"/>
      <c r="W481" s="65"/>
      <c r="X481" s="65"/>
      <c r="Y481" s="66"/>
      <c r="Z481" s="65"/>
      <c r="AA481" s="65"/>
    </row>
    <row r="482" spans="1:27" ht="14.25" customHeight="1">
      <c r="A482" s="65"/>
      <c r="B482" s="80"/>
      <c r="C482" s="65"/>
      <c r="D482" s="65"/>
      <c r="E482" s="65"/>
      <c r="F482" s="65"/>
      <c r="G482" s="65"/>
      <c r="H482" s="65"/>
      <c r="I482" s="65"/>
      <c r="J482" s="65"/>
      <c r="K482" s="65"/>
      <c r="L482" s="65"/>
      <c r="M482" s="65"/>
      <c r="N482" s="65"/>
      <c r="O482" s="65"/>
      <c r="P482" s="65"/>
      <c r="Q482" s="65"/>
      <c r="R482" s="65"/>
      <c r="S482" s="65"/>
      <c r="T482" s="65"/>
      <c r="U482" s="66"/>
      <c r="V482" s="65"/>
      <c r="W482" s="65"/>
      <c r="X482" s="65"/>
      <c r="Y482" s="66"/>
      <c r="Z482" s="65"/>
      <c r="AA482" s="65"/>
    </row>
    <row r="483" spans="1:27" ht="14.25" customHeight="1">
      <c r="A483" s="65"/>
      <c r="B483" s="80"/>
      <c r="C483" s="65"/>
      <c r="D483" s="65"/>
      <c r="E483" s="65"/>
      <c r="F483" s="65"/>
      <c r="G483" s="65"/>
      <c r="H483" s="65"/>
      <c r="I483" s="65"/>
      <c r="J483" s="65"/>
      <c r="K483" s="65"/>
      <c r="L483" s="65"/>
      <c r="M483" s="65"/>
      <c r="N483" s="65"/>
      <c r="O483" s="65"/>
      <c r="P483" s="65"/>
      <c r="Q483" s="65"/>
      <c r="R483" s="65"/>
      <c r="S483" s="65"/>
      <c r="T483" s="65"/>
      <c r="U483" s="66"/>
      <c r="V483" s="65"/>
      <c r="W483" s="65"/>
      <c r="X483" s="65"/>
      <c r="Y483" s="66"/>
      <c r="Z483" s="65"/>
      <c r="AA483" s="65"/>
    </row>
    <row r="484" spans="1:27" ht="14.25" customHeight="1">
      <c r="A484" s="65"/>
      <c r="B484" s="80"/>
      <c r="C484" s="65"/>
      <c r="D484" s="65"/>
      <c r="E484" s="65"/>
      <c r="F484" s="65"/>
      <c r="G484" s="65"/>
      <c r="H484" s="65"/>
      <c r="I484" s="65"/>
      <c r="J484" s="65"/>
      <c r="K484" s="65"/>
      <c r="L484" s="65"/>
      <c r="M484" s="65"/>
      <c r="N484" s="65"/>
      <c r="O484" s="65"/>
      <c r="P484" s="65"/>
      <c r="Q484" s="65"/>
      <c r="R484" s="65"/>
      <c r="S484" s="65"/>
      <c r="T484" s="65"/>
      <c r="U484" s="66"/>
      <c r="V484" s="65"/>
      <c r="W484" s="65"/>
      <c r="X484" s="65"/>
      <c r="Y484" s="66"/>
      <c r="Z484" s="65"/>
      <c r="AA484" s="65"/>
    </row>
    <row r="485" spans="1:27" ht="14.25" customHeight="1">
      <c r="A485" s="65"/>
      <c r="B485" s="80"/>
      <c r="C485" s="65"/>
      <c r="D485" s="65"/>
      <c r="E485" s="65"/>
      <c r="F485" s="65"/>
      <c r="G485" s="65"/>
      <c r="H485" s="65"/>
      <c r="I485" s="65"/>
      <c r="J485" s="65"/>
      <c r="K485" s="65"/>
      <c r="L485" s="65"/>
      <c r="M485" s="65"/>
      <c r="N485" s="65"/>
      <c r="O485" s="65"/>
      <c r="P485" s="65"/>
      <c r="Q485" s="65"/>
      <c r="R485" s="65"/>
      <c r="S485" s="65"/>
      <c r="T485" s="65"/>
      <c r="U485" s="66"/>
      <c r="V485" s="65"/>
      <c r="W485" s="65"/>
      <c r="X485" s="65"/>
      <c r="Y485" s="66"/>
      <c r="Z485" s="65"/>
      <c r="AA485" s="65"/>
    </row>
    <row r="486" spans="1:27" ht="14.25" customHeight="1">
      <c r="A486" s="65"/>
      <c r="B486" s="80"/>
      <c r="C486" s="65"/>
      <c r="D486" s="65"/>
      <c r="E486" s="65"/>
      <c r="F486" s="65"/>
      <c r="G486" s="65"/>
      <c r="H486" s="65"/>
      <c r="I486" s="65"/>
      <c r="J486" s="65"/>
      <c r="K486" s="65"/>
      <c r="L486" s="65"/>
      <c r="M486" s="65"/>
      <c r="N486" s="65"/>
      <c r="O486" s="65"/>
      <c r="P486" s="65"/>
      <c r="Q486" s="65"/>
      <c r="R486" s="65"/>
      <c r="S486" s="65"/>
      <c r="T486" s="65"/>
      <c r="U486" s="66"/>
      <c r="V486" s="65"/>
      <c r="W486" s="65"/>
      <c r="X486" s="65"/>
      <c r="Y486" s="66"/>
      <c r="Z486" s="65"/>
      <c r="AA486" s="65"/>
    </row>
    <row r="487" spans="1:27" ht="14.25" customHeight="1">
      <c r="A487" s="65"/>
      <c r="B487" s="80"/>
      <c r="C487" s="65"/>
      <c r="D487" s="65"/>
      <c r="E487" s="65"/>
      <c r="F487" s="65"/>
      <c r="G487" s="65"/>
      <c r="H487" s="65"/>
      <c r="I487" s="65"/>
      <c r="J487" s="65"/>
      <c r="K487" s="65"/>
      <c r="L487" s="65"/>
      <c r="M487" s="65"/>
      <c r="N487" s="65"/>
      <c r="O487" s="65"/>
      <c r="P487" s="65"/>
      <c r="Q487" s="65"/>
      <c r="R487" s="65"/>
      <c r="S487" s="65"/>
      <c r="T487" s="65"/>
      <c r="U487" s="66"/>
      <c r="V487" s="65"/>
      <c r="W487" s="65"/>
      <c r="X487" s="65"/>
      <c r="Y487" s="66"/>
      <c r="Z487" s="65"/>
      <c r="AA487" s="65"/>
    </row>
    <row r="488" spans="1:27" ht="14.25" customHeight="1">
      <c r="A488" s="65"/>
      <c r="B488" s="80"/>
      <c r="C488" s="65"/>
      <c r="D488" s="65"/>
      <c r="E488" s="65"/>
      <c r="F488" s="65"/>
      <c r="G488" s="65"/>
      <c r="H488" s="65"/>
      <c r="I488" s="65"/>
      <c r="J488" s="65"/>
      <c r="K488" s="65"/>
      <c r="L488" s="65"/>
      <c r="M488" s="65"/>
      <c r="N488" s="65"/>
      <c r="O488" s="65"/>
      <c r="P488" s="65"/>
      <c r="Q488" s="65"/>
      <c r="R488" s="65"/>
      <c r="S488" s="65"/>
      <c r="T488" s="65"/>
      <c r="U488" s="66"/>
      <c r="V488" s="65"/>
      <c r="W488" s="65"/>
      <c r="X488" s="65"/>
      <c r="Y488" s="66"/>
      <c r="Z488" s="65"/>
      <c r="AA488" s="65"/>
    </row>
    <row r="489" spans="1:27" ht="14.25" customHeight="1">
      <c r="A489" s="65"/>
      <c r="B489" s="80"/>
      <c r="C489" s="65"/>
      <c r="D489" s="65"/>
      <c r="E489" s="65"/>
      <c r="F489" s="65"/>
      <c r="G489" s="65"/>
      <c r="H489" s="65"/>
      <c r="I489" s="65"/>
      <c r="J489" s="65"/>
      <c r="K489" s="65"/>
      <c r="L489" s="65"/>
      <c r="M489" s="65"/>
      <c r="N489" s="65"/>
      <c r="O489" s="65"/>
      <c r="P489" s="65"/>
      <c r="Q489" s="65"/>
      <c r="R489" s="65"/>
      <c r="S489" s="65"/>
      <c r="T489" s="65"/>
      <c r="U489" s="66"/>
      <c r="V489" s="65"/>
      <c r="W489" s="65"/>
      <c r="X489" s="65"/>
      <c r="Y489" s="66"/>
      <c r="Z489" s="65"/>
      <c r="AA489" s="65"/>
    </row>
    <row r="490" spans="1:27" ht="14.25" customHeight="1">
      <c r="A490" s="65"/>
      <c r="B490" s="80"/>
      <c r="C490" s="65"/>
      <c r="D490" s="65"/>
      <c r="E490" s="65"/>
      <c r="F490" s="65"/>
      <c r="G490" s="65"/>
      <c r="H490" s="65"/>
      <c r="I490" s="65"/>
      <c r="J490" s="65"/>
      <c r="K490" s="65"/>
      <c r="L490" s="65"/>
      <c r="M490" s="65"/>
      <c r="N490" s="65"/>
      <c r="O490" s="65"/>
      <c r="P490" s="65"/>
      <c r="Q490" s="65"/>
      <c r="R490" s="65"/>
      <c r="S490" s="65"/>
      <c r="T490" s="65"/>
      <c r="U490" s="66"/>
      <c r="V490" s="65"/>
      <c r="W490" s="65"/>
      <c r="X490" s="65"/>
      <c r="Y490" s="66"/>
      <c r="Z490" s="65"/>
      <c r="AA490" s="65"/>
    </row>
    <row r="491" spans="1:27" ht="14.25" customHeight="1">
      <c r="A491" s="65"/>
      <c r="B491" s="80"/>
      <c r="C491" s="65"/>
      <c r="D491" s="65"/>
      <c r="E491" s="65"/>
      <c r="F491" s="65"/>
      <c r="G491" s="65"/>
      <c r="H491" s="65"/>
      <c r="I491" s="65"/>
      <c r="J491" s="65"/>
      <c r="K491" s="65"/>
      <c r="L491" s="65"/>
      <c r="M491" s="65"/>
      <c r="N491" s="65"/>
      <c r="O491" s="65"/>
      <c r="P491" s="65"/>
      <c r="Q491" s="65"/>
      <c r="R491" s="65"/>
      <c r="S491" s="65"/>
      <c r="T491" s="65"/>
      <c r="U491" s="66"/>
      <c r="V491" s="65"/>
      <c r="W491" s="65"/>
      <c r="X491" s="65"/>
      <c r="Y491" s="66"/>
      <c r="Z491" s="65"/>
      <c r="AA491" s="65"/>
    </row>
    <row r="492" spans="1:27" ht="14.25" customHeight="1">
      <c r="A492" s="65"/>
      <c r="B492" s="80"/>
      <c r="C492" s="65"/>
      <c r="D492" s="65"/>
      <c r="E492" s="65"/>
      <c r="F492" s="65"/>
      <c r="G492" s="65"/>
      <c r="H492" s="65"/>
      <c r="I492" s="65"/>
      <c r="J492" s="65"/>
      <c r="K492" s="65"/>
      <c r="L492" s="65"/>
      <c r="M492" s="65"/>
      <c r="N492" s="65"/>
      <c r="O492" s="65"/>
      <c r="P492" s="65"/>
      <c r="Q492" s="65"/>
      <c r="R492" s="65"/>
      <c r="S492" s="65"/>
      <c r="T492" s="65"/>
      <c r="U492" s="66"/>
      <c r="V492" s="65"/>
      <c r="W492" s="65"/>
      <c r="X492" s="65"/>
      <c r="Y492" s="66"/>
      <c r="Z492" s="65"/>
      <c r="AA492" s="65"/>
    </row>
    <row r="493" spans="1:27" ht="14.25" customHeight="1">
      <c r="A493" s="65"/>
      <c r="B493" s="80"/>
      <c r="C493" s="65"/>
      <c r="D493" s="65"/>
      <c r="E493" s="65"/>
      <c r="F493" s="65"/>
      <c r="G493" s="65"/>
      <c r="H493" s="65"/>
      <c r="I493" s="65"/>
      <c r="J493" s="65"/>
      <c r="K493" s="65"/>
      <c r="L493" s="65"/>
      <c r="M493" s="65"/>
      <c r="N493" s="65"/>
      <c r="O493" s="65"/>
      <c r="P493" s="65"/>
      <c r="Q493" s="65"/>
      <c r="R493" s="65"/>
      <c r="S493" s="65"/>
      <c r="T493" s="65"/>
      <c r="U493" s="66"/>
      <c r="V493" s="65"/>
      <c r="W493" s="65"/>
      <c r="X493" s="65"/>
      <c r="Y493" s="66"/>
      <c r="Z493" s="65"/>
      <c r="AA493" s="65"/>
    </row>
    <row r="494" spans="1:27" ht="14.25" customHeight="1">
      <c r="A494" s="65"/>
      <c r="B494" s="80"/>
      <c r="C494" s="65"/>
      <c r="D494" s="65"/>
      <c r="E494" s="65"/>
      <c r="F494" s="65"/>
      <c r="G494" s="65"/>
      <c r="H494" s="65"/>
      <c r="I494" s="65"/>
      <c r="J494" s="65"/>
      <c r="K494" s="65"/>
      <c r="L494" s="65"/>
      <c r="M494" s="65"/>
      <c r="N494" s="65"/>
      <c r="O494" s="65"/>
      <c r="P494" s="65"/>
      <c r="Q494" s="65"/>
      <c r="R494" s="65"/>
      <c r="S494" s="65"/>
      <c r="T494" s="65"/>
      <c r="U494" s="66"/>
      <c r="V494" s="65"/>
      <c r="W494" s="65"/>
      <c r="X494" s="65"/>
      <c r="Y494" s="66"/>
      <c r="Z494" s="65"/>
      <c r="AA494" s="65"/>
    </row>
    <row r="495" spans="1:27" ht="14.25" customHeight="1">
      <c r="A495" s="65"/>
      <c r="B495" s="80"/>
      <c r="C495" s="65"/>
      <c r="D495" s="65"/>
      <c r="E495" s="65"/>
      <c r="F495" s="65"/>
      <c r="G495" s="65"/>
      <c r="H495" s="65"/>
      <c r="I495" s="65"/>
      <c r="J495" s="65"/>
      <c r="K495" s="65"/>
      <c r="L495" s="65"/>
      <c r="M495" s="65"/>
      <c r="N495" s="65"/>
      <c r="O495" s="65"/>
      <c r="P495" s="65"/>
      <c r="Q495" s="65"/>
      <c r="R495" s="65"/>
      <c r="S495" s="65"/>
      <c r="T495" s="65"/>
      <c r="U495" s="66"/>
      <c r="V495" s="65"/>
      <c r="W495" s="65"/>
      <c r="X495" s="65"/>
      <c r="Y495" s="66"/>
      <c r="Z495" s="65"/>
      <c r="AA495" s="65"/>
    </row>
    <row r="496" spans="1:27" ht="14.25" customHeight="1">
      <c r="A496" s="65"/>
      <c r="B496" s="80"/>
      <c r="C496" s="65"/>
      <c r="D496" s="65"/>
      <c r="E496" s="65"/>
      <c r="F496" s="65"/>
      <c r="G496" s="65"/>
      <c r="H496" s="65"/>
      <c r="I496" s="65"/>
      <c r="J496" s="65"/>
      <c r="K496" s="65"/>
      <c r="L496" s="65"/>
      <c r="M496" s="65"/>
      <c r="N496" s="65"/>
      <c r="O496" s="65"/>
      <c r="P496" s="65"/>
      <c r="Q496" s="65"/>
      <c r="R496" s="65"/>
      <c r="S496" s="65"/>
      <c r="T496" s="65"/>
      <c r="U496" s="66"/>
      <c r="V496" s="65"/>
      <c r="W496" s="65"/>
      <c r="X496" s="65"/>
      <c r="Y496" s="66"/>
      <c r="Z496" s="65"/>
      <c r="AA496" s="65"/>
    </row>
    <row r="497" spans="1:27" ht="14.25" customHeight="1">
      <c r="A497" s="65"/>
      <c r="B497" s="80"/>
      <c r="C497" s="65"/>
      <c r="D497" s="65"/>
      <c r="E497" s="65"/>
      <c r="F497" s="65"/>
      <c r="G497" s="65"/>
      <c r="H497" s="65"/>
      <c r="I497" s="65"/>
      <c r="J497" s="65"/>
      <c r="K497" s="65"/>
      <c r="L497" s="65"/>
      <c r="M497" s="65"/>
      <c r="N497" s="65"/>
      <c r="O497" s="65"/>
      <c r="P497" s="65"/>
      <c r="Q497" s="65"/>
      <c r="R497" s="65"/>
      <c r="S497" s="65"/>
      <c r="T497" s="65"/>
      <c r="U497" s="66"/>
      <c r="V497" s="65"/>
      <c r="W497" s="65"/>
      <c r="X497" s="65"/>
      <c r="Y497" s="66"/>
      <c r="Z497" s="65"/>
      <c r="AA497" s="65"/>
    </row>
    <row r="498" spans="1:27" ht="14.25" customHeight="1">
      <c r="A498" s="65"/>
      <c r="B498" s="80"/>
      <c r="C498" s="65"/>
      <c r="D498" s="65"/>
      <c r="E498" s="65"/>
      <c r="F498" s="65"/>
      <c r="G498" s="65"/>
      <c r="H498" s="65"/>
      <c r="I498" s="65"/>
      <c r="J498" s="65"/>
      <c r="K498" s="65"/>
      <c r="L498" s="65"/>
      <c r="M498" s="65"/>
      <c r="N498" s="65"/>
      <c r="O498" s="65"/>
      <c r="P498" s="65"/>
      <c r="Q498" s="65"/>
      <c r="R498" s="65"/>
      <c r="S498" s="65"/>
      <c r="T498" s="65"/>
      <c r="U498" s="66"/>
      <c r="V498" s="65"/>
      <c r="W498" s="65"/>
      <c r="X498" s="65"/>
      <c r="Y498" s="66"/>
      <c r="Z498" s="65"/>
      <c r="AA498" s="65"/>
    </row>
    <row r="499" spans="1:27" ht="14.25" customHeight="1">
      <c r="A499" s="65"/>
      <c r="B499" s="80"/>
      <c r="C499" s="65"/>
      <c r="D499" s="65"/>
      <c r="E499" s="65"/>
      <c r="F499" s="65"/>
      <c r="G499" s="65"/>
      <c r="H499" s="65"/>
      <c r="I499" s="65"/>
      <c r="J499" s="65"/>
      <c r="K499" s="65"/>
      <c r="L499" s="65"/>
      <c r="M499" s="65"/>
      <c r="N499" s="65"/>
      <c r="O499" s="65"/>
      <c r="P499" s="65"/>
      <c r="Q499" s="65"/>
      <c r="R499" s="65"/>
      <c r="S499" s="65"/>
      <c r="T499" s="65"/>
      <c r="U499" s="66"/>
      <c r="V499" s="65"/>
      <c r="W499" s="65"/>
      <c r="X499" s="65"/>
      <c r="Y499" s="66"/>
      <c r="Z499" s="65"/>
      <c r="AA499" s="65"/>
    </row>
    <row r="500" spans="1:27" ht="14.25" customHeight="1">
      <c r="A500" s="65"/>
      <c r="B500" s="80"/>
      <c r="C500" s="65"/>
      <c r="D500" s="65"/>
      <c r="E500" s="65"/>
      <c r="F500" s="65"/>
      <c r="G500" s="65"/>
      <c r="H500" s="65"/>
      <c r="I500" s="65"/>
      <c r="J500" s="65"/>
      <c r="K500" s="65"/>
      <c r="L500" s="65"/>
      <c r="M500" s="65"/>
      <c r="N500" s="65"/>
      <c r="O500" s="65"/>
      <c r="P500" s="65"/>
      <c r="Q500" s="65"/>
      <c r="R500" s="65"/>
      <c r="S500" s="65"/>
      <c r="T500" s="65"/>
      <c r="U500" s="66"/>
      <c r="V500" s="65"/>
      <c r="W500" s="65"/>
      <c r="X500" s="65"/>
      <c r="Y500" s="66"/>
      <c r="Z500" s="65"/>
      <c r="AA500" s="65"/>
    </row>
    <row r="501" spans="1:27" ht="14.25" customHeight="1">
      <c r="A501" s="65"/>
      <c r="B501" s="80"/>
      <c r="C501" s="65"/>
      <c r="D501" s="65"/>
      <c r="E501" s="65"/>
      <c r="F501" s="65"/>
      <c r="G501" s="65"/>
      <c r="H501" s="65"/>
      <c r="I501" s="65"/>
      <c r="J501" s="65"/>
      <c r="K501" s="65"/>
      <c r="L501" s="65"/>
      <c r="M501" s="65"/>
      <c r="N501" s="65"/>
      <c r="O501" s="65"/>
      <c r="P501" s="65"/>
      <c r="Q501" s="65"/>
      <c r="R501" s="65"/>
      <c r="S501" s="65"/>
      <c r="T501" s="65"/>
      <c r="U501" s="66"/>
      <c r="V501" s="65"/>
      <c r="W501" s="65"/>
      <c r="X501" s="65"/>
      <c r="Y501" s="66"/>
      <c r="Z501" s="65"/>
      <c r="AA501" s="65"/>
    </row>
    <row r="502" spans="1:27" ht="14.25" customHeight="1">
      <c r="A502" s="65"/>
      <c r="B502" s="80"/>
      <c r="C502" s="65"/>
      <c r="D502" s="65"/>
      <c r="E502" s="65"/>
      <c r="F502" s="65"/>
      <c r="G502" s="65"/>
      <c r="H502" s="65"/>
      <c r="I502" s="65"/>
      <c r="J502" s="65"/>
      <c r="K502" s="65"/>
      <c r="L502" s="65"/>
      <c r="M502" s="65"/>
      <c r="N502" s="65"/>
      <c r="O502" s="65"/>
      <c r="P502" s="65"/>
      <c r="Q502" s="65"/>
      <c r="R502" s="65"/>
      <c r="S502" s="65"/>
      <c r="T502" s="65"/>
      <c r="U502" s="66"/>
      <c r="V502" s="65"/>
      <c r="W502" s="65"/>
      <c r="X502" s="65"/>
      <c r="Y502" s="66"/>
      <c r="Z502" s="65"/>
      <c r="AA502" s="65"/>
    </row>
    <row r="503" spans="1:27" ht="14.25" customHeight="1">
      <c r="A503" s="65"/>
      <c r="B503" s="80"/>
      <c r="C503" s="65"/>
      <c r="D503" s="65"/>
      <c r="E503" s="65"/>
      <c r="F503" s="65"/>
      <c r="G503" s="65"/>
      <c r="H503" s="65"/>
      <c r="I503" s="65"/>
      <c r="J503" s="65"/>
      <c r="K503" s="65"/>
      <c r="L503" s="65"/>
      <c r="M503" s="65"/>
      <c r="N503" s="65"/>
      <c r="O503" s="65"/>
      <c r="P503" s="65"/>
      <c r="Q503" s="65"/>
      <c r="R503" s="65"/>
      <c r="S503" s="65"/>
      <c r="T503" s="65"/>
      <c r="U503" s="66"/>
      <c r="V503" s="65"/>
      <c r="W503" s="65"/>
      <c r="X503" s="65"/>
      <c r="Y503" s="66"/>
      <c r="Z503" s="65"/>
      <c r="AA503" s="65"/>
    </row>
    <row r="504" spans="1:27" ht="14.25" customHeight="1">
      <c r="A504" s="65"/>
      <c r="B504" s="80"/>
      <c r="C504" s="65"/>
      <c r="D504" s="65"/>
      <c r="E504" s="65"/>
      <c r="F504" s="65"/>
      <c r="G504" s="65"/>
      <c r="H504" s="65"/>
      <c r="I504" s="65"/>
      <c r="J504" s="65"/>
      <c r="K504" s="65"/>
      <c r="L504" s="65"/>
      <c r="M504" s="65"/>
      <c r="N504" s="65"/>
      <c r="O504" s="65"/>
      <c r="P504" s="65"/>
      <c r="Q504" s="65"/>
      <c r="R504" s="65"/>
      <c r="S504" s="65"/>
      <c r="T504" s="65"/>
      <c r="U504" s="66"/>
      <c r="V504" s="65"/>
      <c r="W504" s="65"/>
      <c r="X504" s="65"/>
      <c r="Y504" s="66"/>
      <c r="Z504" s="65"/>
      <c r="AA504" s="65"/>
    </row>
    <row r="505" spans="1:27" ht="14.25" customHeight="1">
      <c r="A505" s="65"/>
      <c r="B505" s="80"/>
      <c r="C505" s="65"/>
      <c r="D505" s="65"/>
      <c r="E505" s="65"/>
      <c r="F505" s="65"/>
      <c r="G505" s="65"/>
      <c r="H505" s="65"/>
      <c r="I505" s="65"/>
      <c r="J505" s="65"/>
      <c r="K505" s="65"/>
      <c r="L505" s="65"/>
      <c r="M505" s="65"/>
      <c r="N505" s="65"/>
      <c r="O505" s="65"/>
      <c r="P505" s="65"/>
      <c r="Q505" s="65"/>
      <c r="R505" s="65"/>
      <c r="S505" s="65"/>
      <c r="T505" s="65"/>
      <c r="U505" s="66"/>
      <c r="V505" s="65"/>
      <c r="W505" s="65"/>
      <c r="X505" s="65"/>
      <c r="Y505" s="66"/>
      <c r="Z505" s="65"/>
      <c r="AA505" s="65"/>
    </row>
    <row r="506" spans="1:27" ht="14.25" customHeight="1">
      <c r="A506" s="65"/>
      <c r="B506" s="80"/>
      <c r="C506" s="65"/>
      <c r="D506" s="65"/>
      <c r="E506" s="65"/>
      <c r="F506" s="65"/>
      <c r="G506" s="65"/>
      <c r="H506" s="65"/>
      <c r="I506" s="65"/>
      <c r="J506" s="65"/>
      <c r="K506" s="65"/>
      <c r="L506" s="65"/>
      <c r="M506" s="65"/>
      <c r="N506" s="65"/>
      <c r="O506" s="65"/>
      <c r="P506" s="65"/>
      <c r="Q506" s="65"/>
      <c r="R506" s="65"/>
      <c r="S506" s="65"/>
      <c r="T506" s="65"/>
      <c r="U506" s="66"/>
      <c r="V506" s="65"/>
      <c r="W506" s="65"/>
      <c r="X506" s="65"/>
      <c r="Y506" s="66"/>
      <c r="Z506" s="65"/>
      <c r="AA506" s="65"/>
    </row>
    <row r="507" spans="1:27" ht="14.25" customHeight="1">
      <c r="A507" s="65"/>
      <c r="B507" s="80"/>
      <c r="C507" s="65"/>
      <c r="D507" s="65"/>
      <c r="E507" s="65"/>
      <c r="F507" s="65"/>
      <c r="G507" s="65"/>
      <c r="H507" s="65"/>
      <c r="I507" s="65"/>
      <c r="J507" s="65"/>
      <c r="K507" s="65"/>
      <c r="L507" s="65"/>
      <c r="M507" s="65"/>
      <c r="N507" s="65"/>
      <c r="O507" s="65"/>
      <c r="P507" s="65"/>
      <c r="Q507" s="65"/>
      <c r="R507" s="65"/>
      <c r="S507" s="65"/>
      <c r="T507" s="65"/>
      <c r="U507" s="66"/>
      <c r="V507" s="65"/>
      <c r="W507" s="65"/>
      <c r="X507" s="65"/>
      <c r="Y507" s="66"/>
      <c r="Z507" s="65"/>
      <c r="AA507" s="65"/>
    </row>
    <row r="508" spans="1:27" ht="14.25" customHeight="1">
      <c r="A508" s="65"/>
      <c r="B508" s="80"/>
      <c r="C508" s="65"/>
      <c r="D508" s="65"/>
      <c r="E508" s="65"/>
      <c r="F508" s="65"/>
      <c r="G508" s="65"/>
      <c r="H508" s="65"/>
      <c r="I508" s="65"/>
      <c r="J508" s="65"/>
      <c r="K508" s="65"/>
      <c r="L508" s="65"/>
      <c r="M508" s="65"/>
      <c r="N508" s="65"/>
      <c r="O508" s="65"/>
      <c r="P508" s="65"/>
      <c r="Q508" s="65"/>
      <c r="R508" s="65"/>
      <c r="S508" s="65"/>
      <c r="T508" s="65"/>
      <c r="U508" s="66"/>
      <c r="V508" s="65"/>
      <c r="W508" s="65"/>
      <c r="X508" s="65"/>
      <c r="Y508" s="66"/>
      <c r="Z508" s="65"/>
      <c r="AA508" s="65"/>
    </row>
    <row r="509" spans="1:27" ht="14.25" customHeight="1">
      <c r="A509" s="65"/>
      <c r="B509" s="80"/>
      <c r="C509" s="65"/>
      <c r="D509" s="65"/>
      <c r="E509" s="65"/>
      <c r="F509" s="65"/>
      <c r="G509" s="65"/>
      <c r="H509" s="65"/>
      <c r="I509" s="65"/>
      <c r="J509" s="65"/>
      <c r="K509" s="65"/>
      <c r="L509" s="65"/>
      <c r="M509" s="65"/>
      <c r="N509" s="65"/>
      <c r="O509" s="65"/>
      <c r="P509" s="65"/>
      <c r="Q509" s="65"/>
      <c r="R509" s="65"/>
      <c r="S509" s="65"/>
      <c r="T509" s="65"/>
      <c r="U509" s="66"/>
      <c r="V509" s="65"/>
      <c r="W509" s="65"/>
      <c r="X509" s="65"/>
      <c r="Y509" s="66"/>
      <c r="Z509" s="65"/>
      <c r="AA509" s="65"/>
    </row>
    <row r="510" spans="1:27" ht="14.25" customHeight="1">
      <c r="A510" s="65"/>
      <c r="B510" s="80"/>
      <c r="C510" s="65"/>
      <c r="D510" s="65"/>
      <c r="E510" s="65"/>
      <c r="F510" s="65"/>
      <c r="G510" s="65"/>
      <c r="H510" s="65"/>
      <c r="I510" s="65"/>
      <c r="J510" s="65"/>
      <c r="K510" s="65"/>
      <c r="L510" s="65"/>
      <c r="M510" s="65"/>
      <c r="N510" s="65"/>
      <c r="O510" s="65"/>
      <c r="P510" s="65"/>
      <c r="Q510" s="65"/>
      <c r="R510" s="65"/>
      <c r="S510" s="65"/>
      <c r="T510" s="65"/>
      <c r="U510" s="66"/>
      <c r="V510" s="65"/>
      <c r="W510" s="65"/>
      <c r="X510" s="65"/>
      <c r="Y510" s="66"/>
      <c r="Z510" s="65"/>
      <c r="AA510" s="65"/>
    </row>
    <row r="511" spans="1:27" ht="14.25" customHeight="1">
      <c r="A511" s="65"/>
      <c r="B511" s="80"/>
      <c r="C511" s="65"/>
      <c r="D511" s="65"/>
      <c r="E511" s="65"/>
      <c r="F511" s="65"/>
      <c r="G511" s="65"/>
      <c r="H511" s="65"/>
      <c r="I511" s="65"/>
      <c r="J511" s="65"/>
      <c r="K511" s="65"/>
      <c r="L511" s="65"/>
      <c r="M511" s="65"/>
      <c r="N511" s="65"/>
      <c r="O511" s="65"/>
      <c r="P511" s="65"/>
      <c r="Q511" s="65"/>
      <c r="R511" s="65"/>
      <c r="S511" s="65"/>
      <c r="T511" s="65"/>
      <c r="U511" s="66"/>
      <c r="V511" s="65"/>
      <c r="W511" s="65"/>
      <c r="X511" s="65"/>
      <c r="Y511" s="66"/>
      <c r="Z511" s="65"/>
      <c r="AA511" s="65"/>
    </row>
    <row r="512" spans="1:27" ht="14.25" customHeight="1">
      <c r="A512" s="65"/>
      <c r="B512" s="80"/>
      <c r="C512" s="65"/>
      <c r="D512" s="65"/>
      <c r="E512" s="65"/>
      <c r="F512" s="65"/>
      <c r="G512" s="65"/>
      <c r="H512" s="65"/>
      <c r="I512" s="65"/>
      <c r="J512" s="65"/>
      <c r="K512" s="65"/>
      <c r="L512" s="65"/>
      <c r="M512" s="65"/>
      <c r="N512" s="65"/>
      <c r="O512" s="65"/>
      <c r="P512" s="65"/>
      <c r="Q512" s="65"/>
      <c r="R512" s="65"/>
      <c r="S512" s="65"/>
      <c r="T512" s="65"/>
      <c r="U512" s="66"/>
      <c r="V512" s="65"/>
      <c r="W512" s="65"/>
      <c r="X512" s="65"/>
      <c r="Y512" s="66"/>
      <c r="Z512" s="65"/>
      <c r="AA512" s="65"/>
    </row>
    <row r="513" spans="1:27" ht="14.25" customHeight="1">
      <c r="A513" s="65"/>
      <c r="B513" s="80"/>
      <c r="C513" s="65"/>
      <c r="D513" s="65"/>
      <c r="E513" s="65"/>
      <c r="F513" s="65"/>
      <c r="G513" s="65"/>
      <c r="H513" s="65"/>
      <c r="I513" s="65"/>
      <c r="J513" s="65"/>
      <c r="K513" s="65"/>
      <c r="L513" s="65"/>
      <c r="M513" s="65"/>
      <c r="N513" s="65"/>
      <c r="O513" s="65"/>
      <c r="P513" s="65"/>
      <c r="Q513" s="65"/>
      <c r="R513" s="65"/>
      <c r="S513" s="65"/>
      <c r="T513" s="65"/>
      <c r="U513" s="66"/>
      <c r="V513" s="65"/>
      <c r="W513" s="65"/>
      <c r="X513" s="65"/>
      <c r="Y513" s="66"/>
      <c r="Z513" s="65"/>
      <c r="AA513" s="65"/>
    </row>
    <row r="514" spans="1:27" ht="14.25" customHeight="1">
      <c r="A514" s="65"/>
      <c r="B514" s="80"/>
      <c r="C514" s="65"/>
      <c r="D514" s="65"/>
      <c r="E514" s="65"/>
      <c r="F514" s="65"/>
      <c r="G514" s="65"/>
      <c r="H514" s="65"/>
      <c r="I514" s="65"/>
      <c r="J514" s="65"/>
      <c r="K514" s="65"/>
      <c r="L514" s="65"/>
      <c r="M514" s="65"/>
      <c r="N514" s="65"/>
      <c r="O514" s="65"/>
      <c r="P514" s="65"/>
      <c r="Q514" s="65"/>
      <c r="R514" s="65"/>
      <c r="S514" s="65"/>
      <c r="T514" s="65"/>
      <c r="U514" s="66"/>
      <c r="V514" s="65"/>
      <c r="W514" s="65"/>
      <c r="X514" s="65"/>
      <c r="Y514" s="66"/>
      <c r="Z514" s="65"/>
      <c r="AA514" s="65"/>
    </row>
    <row r="515" spans="1:27" ht="14.25" customHeight="1">
      <c r="A515" s="65"/>
      <c r="B515" s="80"/>
      <c r="C515" s="65"/>
      <c r="D515" s="65"/>
      <c r="E515" s="65"/>
      <c r="F515" s="65"/>
      <c r="G515" s="65"/>
      <c r="H515" s="65"/>
      <c r="I515" s="65"/>
      <c r="J515" s="65"/>
      <c r="K515" s="65"/>
      <c r="L515" s="65"/>
      <c r="M515" s="65"/>
      <c r="N515" s="65"/>
      <c r="O515" s="65"/>
      <c r="P515" s="65"/>
      <c r="Q515" s="65"/>
      <c r="R515" s="65"/>
      <c r="S515" s="65"/>
      <c r="T515" s="65"/>
      <c r="U515" s="66"/>
      <c r="V515" s="65"/>
      <c r="W515" s="65"/>
      <c r="X515" s="65"/>
      <c r="Y515" s="66"/>
      <c r="Z515" s="65"/>
      <c r="AA515" s="65"/>
    </row>
    <row r="516" spans="1:27" ht="14.25" customHeight="1">
      <c r="A516" s="65"/>
      <c r="B516" s="80"/>
      <c r="C516" s="65"/>
      <c r="D516" s="65"/>
      <c r="E516" s="65"/>
      <c r="F516" s="65"/>
      <c r="G516" s="65"/>
      <c r="H516" s="65"/>
      <c r="I516" s="65"/>
      <c r="J516" s="65"/>
      <c r="K516" s="65"/>
      <c r="L516" s="65"/>
      <c r="M516" s="65"/>
      <c r="N516" s="65"/>
      <c r="O516" s="65"/>
      <c r="P516" s="65"/>
      <c r="Q516" s="65"/>
      <c r="R516" s="65"/>
      <c r="S516" s="65"/>
      <c r="T516" s="65"/>
      <c r="U516" s="66"/>
      <c r="V516" s="65"/>
      <c r="W516" s="65"/>
      <c r="X516" s="65"/>
      <c r="Y516" s="66"/>
      <c r="Z516" s="65"/>
      <c r="AA516" s="65"/>
    </row>
    <row r="517" spans="1:27" ht="14.25" customHeight="1">
      <c r="A517" s="65"/>
      <c r="B517" s="80"/>
      <c r="C517" s="65"/>
      <c r="D517" s="65"/>
      <c r="E517" s="65"/>
      <c r="F517" s="65"/>
      <c r="G517" s="65"/>
      <c r="H517" s="65"/>
      <c r="I517" s="65"/>
      <c r="J517" s="65"/>
      <c r="K517" s="65"/>
      <c r="L517" s="65"/>
      <c r="M517" s="65"/>
      <c r="N517" s="65"/>
      <c r="O517" s="65"/>
      <c r="P517" s="65"/>
      <c r="Q517" s="65"/>
      <c r="R517" s="65"/>
      <c r="S517" s="65"/>
      <c r="T517" s="65"/>
      <c r="U517" s="66"/>
      <c r="V517" s="65"/>
      <c r="W517" s="65"/>
      <c r="X517" s="65"/>
      <c r="Y517" s="66"/>
      <c r="Z517" s="65"/>
      <c r="AA517" s="65"/>
    </row>
    <row r="518" spans="1:27" ht="14.25" customHeight="1">
      <c r="A518" s="65"/>
      <c r="B518" s="80"/>
      <c r="C518" s="65"/>
      <c r="D518" s="65"/>
      <c r="E518" s="65"/>
      <c r="F518" s="65"/>
      <c r="G518" s="65"/>
      <c r="H518" s="65"/>
      <c r="I518" s="65"/>
      <c r="J518" s="65"/>
      <c r="K518" s="65"/>
      <c r="L518" s="65"/>
      <c r="M518" s="65"/>
      <c r="N518" s="65"/>
      <c r="O518" s="65"/>
      <c r="P518" s="65"/>
      <c r="Q518" s="65"/>
      <c r="R518" s="65"/>
      <c r="S518" s="65"/>
      <c r="T518" s="65"/>
      <c r="U518" s="66"/>
      <c r="V518" s="65"/>
      <c r="W518" s="65"/>
      <c r="X518" s="65"/>
      <c r="Y518" s="66"/>
      <c r="Z518" s="65"/>
      <c r="AA518" s="65"/>
    </row>
    <row r="519" spans="1:27" ht="14.25" customHeight="1">
      <c r="A519" s="65"/>
      <c r="B519" s="80"/>
      <c r="C519" s="65"/>
      <c r="D519" s="65"/>
      <c r="E519" s="65"/>
      <c r="F519" s="65"/>
      <c r="G519" s="65"/>
      <c r="H519" s="65"/>
      <c r="I519" s="65"/>
      <c r="J519" s="65"/>
      <c r="K519" s="65"/>
      <c r="L519" s="65"/>
      <c r="M519" s="65"/>
      <c r="N519" s="65"/>
      <c r="O519" s="65"/>
      <c r="P519" s="65"/>
      <c r="Q519" s="65"/>
      <c r="R519" s="65"/>
      <c r="S519" s="65"/>
      <c r="T519" s="65"/>
      <c r="U519" s="66"/>
      <c r="V519" s="65"/>
      <c r="W519" s="65"/>
      <c r="X519" s="65"/>
      <c r="Y519" s="66"/>
      <c r="Z519" s="65"/>
      <c r="AA519" s="65"/>
    </row>
    <row r="520" spans="1:27" ht="14.25" customHeight="1">
      <c r="A520" s="65"/>
      <c r="B520" s="80"/>
      <c r="C520" s="65"/>
      <c r="D520" s="65"/>
      <c r="E520" s="65"/>
      <c r="F520" s="65"/>
      <c r="G520" s="65"/>
      <c r="H520" s="65"/>
      <c r="I520" s="65"/>
      <c r="J520" s="65"/>
      <c r="K520" s="65"/>
      <c r="L520" s="65"/>
      <c r="M520" s="65"/>
      <c r="N520" s="65"/>
      <c r="O520" s="65"/>
      <c r="P520" s="65"/>
      <c r="Q520" s="65"/>
      <c r="R520" s="65"/>
      <c r="S520" s="65"/>
      <c r="T520" s="65"/>
      <c r="U520" s="66"/>
      <c r="V520" s="65"/>
      <c r="W520" s="65"/>
      <c r="X520" s="65"/>
      <c r="Y520" s="66"/>
      <c r="Z520" s="65"/>
      <c r="AA520" s="65"/>
    </row>
    <row r="521" spans="1:27" ht="14.25" customHeight="1">
      <c r="A521" s="65"/>
      <c r="B521" s="80"/>
      <c r="C521" s="65"/>
      <c r="D521" s="65"/>
      <c r="E521" s="65"/>
      <c r="F521" s="65"/>
      <c r="G521" s="65"/>
      <c r="H521" s="65"/>
      <c r="I521" s="65"/>
      <c r="J521" s="65"/>
      <c r="K521" s="65"/>
      <c r="L521" s="65"/>
      <c r="M521" s="65"/>
      <c r="N521" s="65"/>
      <c r="O521" s="65"/>
      <c r="P521" s="65"/>
      <c r="Q521" s="65"/>
      <c r="R521" s="65"/>
      <c r="S521" s="65"/>
      <c r="T521" s="65"/>
      <c r="U521" s="66"/>
      <c r="V521" s="65"/>
      <c r="W521" s="65"/>
      <c r="X521" s="65"/>
      <c r="Y521" s="66"/>
      <c r="Z521" s="65"/>
      <c r="AA521" s="65"/>
    </row>
    <row r="522" spans="1:27" ht="14.25" customHeight="1">
      <c r="A522" s="65"/>
      <c r="B522" s="80"/>
      <c r="C522" s="65"/>
      <c r="D522" s="65"/>
      <c r="E522" s="65"/>
      <c r="F522" s="65"/>
      <c r="G522" s="65"/>
      <c r="H522" s="65"/>
      <c r="I522" s="65"/>
      <c r="J522" s="65"/>
      <c r="K522" s="65"/>
      <c r="L522" s="65"/>
      <c r="M522" s="65"/>
      <c r="N522" s="65"/>
      <c r="O522" s="65"/>
      <c r="P522" s="65"/>
      <c r="Q522" s="65"/>
      <c r="R522" s="65"/>
      <c r="S522" s="65"/>
      <c r="T522" s="65"/>
      <c r="U522" s="66"/>
      <c r="V522" s="65"/>
      <c r="W522" s="65"/>
      <c r="X522" s="65"/>
      <c r="Y522" s="66"/>
      <c r="Z522" s="65"/>
      <c r="AA522" s="65"/>
    </row>
    <row r="523" spans="1:27" ht="14.25" customHeight="1">
      <c r="A523" s="65"/>
      <c r="B523" s="80"/>
      <c r="C523" s="65"/>
      <c r="D523" s="65"/>
      <c r="E523" s="65"/>
      <c r="F523" s="65"/>
      <c r="G523" s="65"/>
      <c r="H523" s="65"/>
      <c r="I523" s="65"/>
      <c r="J523" s="65"/>
      <c r="K523" s="65"/>
      <c r="L523" s="65"/>
      <c r="M523" s="65"/>
      <c r="N523" s="65"/>
      <c r="O523" s="65"/>
      <c r="P523" s="65"/>
      <c r="Q523" s="65"/>
      <c r="R523" s="65"/>
      <c r="S523" s="65"/>
      <c r="T523" s="65"/>
      <c r="U523" s="66"/>
      <c r="V523" s="65"/>
      <c r="W523" s="65"/>
      <c r="X523" s="65"/>
      <c r="Y523" s="66"/>
      <c r="Z523" s="65"/>
      <c r="AA523" s="65"/>
    </row>
    <row r="524" spans="1:27" ht="14.25" customHeight="1">
      <c r="A524" s="65"/>
      <c r="B524" s="80"/>
      <c r="C524" s="65"/>
      <c r="D524" s="65"/>
      <c r="E524" s="65"/>
      <c r="F524" s="65"/>
      <c r="G524" s="65"/>
      <c r="H524" s="65"/>
      <c r="I524" s="65"/>
      <c r="J524" s="65"/>
      <c r="K524" s="65"/>
      <c r="L524" s="65"/>
      <c r="M524" s="65"/>
      <c r="N524" s="65"/>
      <c r="O524" s="65"/>
      <c r="P524" s="65"/>
      <c r="Q524" s="65"/>
      <c r="R524" s="65"/>
      <c r="S524" s="65"/>
      <c r="T524" s="65"/>
      <c r="U524" s="66"/>
      <c r="V524" s="65"/>
      <c r="W524" s="65"/>
      <c r="X524" s="65"/>
      <c r="Y524" s="66"/>
      <c r="Z524" s="65"/>
      <c r="AA524" s="65"/>
    </row>
    <row r="525" spans="1:27" ht="14.25" customHeight="1">
      <c r="A525" s="65"/>
      <c r="B525" s="80"/>
      <c r="C525" s="65"/>
      <c r="D525" s="65"/>
      <c r="E525" s="65"/>
      <c r="F525" s="65"/>
      <c r="G525" s="65"/>
      <c r="H525" s="65"/>
      <c r="I525" s="65"/>
      <c r="J525" s="65"/>
      <c r="K525" s="65"/>
      <c r="L525" s="65"/>
      <c r="M525" s="65"/>
      <c r="N525" s="65"/>
      <c r="O525" s="65"/>
      <c r="P525" s="65"/>
      <c r="Q525" s="65"/>
      <c r="R525" s="65"/>
      <c r="S525" s="65"/>
      <c r="T525" s="65"/>
      <c r="U525" s="66"/>
      <c r="V525" s="65"/>
      <c r="W525" s="65"/>
      <c r="X525" s="65"/>
      <c r="Y525" s="66"/>
      <c r="Z525" s="65"/>
      <c r="AA525" s="65"/>
    </row>
    <row r="526" spans="1:27" ht="14.25" customHeight="1">
      <c r="A526" s="65"/>
      <c r="B526" s="80"/>
      <c r="C526" s="65"/>
      <c r="D526" s="65"/>
      <c r="E526" s="65"/>
      <c r="F526" s="65"/>
      <c r="G526" s="65"/>
      <c r="H526" s="65"/>
      <c r="I526" s="65"/>
      <c r="J526" s="65"/>
      <c r="K526" s="65"/>
      <c r="L526" s="65"/>
      <c r="M526" s="65"/>
      <c r="N526" s="65"/>
      <c r="O526" s="65"/>
      <c r="P526" s="65"/>
      <c r="Q526" s="65"/>
      <c r="R526" s="65"/>
      <c r="S526" s="65"/>
      <c r="T526" s="65"/>
      <c r="U526" s="66"/>
      <c r="V526" s="65"/>
      <c r="W526" s="65"/>
      <c r="X526" s="65"/>
      <c r="Y526" s="66"/>
      <c r="Z526" s="65"/>
      <c r="AA526" s="65"/>
    </row>
    <row r="527" spans="1:27" ht="14.25" customHeight="1">
      <c r="A527" s="65"/>
      <c r="B527" s="80"/>
      <c r="C527" s="65"/>
      <c r="D527" s="65"/>
      <c r="E527" s="65"/>
      <c r="F527" s="65"/>
      <c r="G527" s="65"/>
      <c r="H527" s="65"/>
      <c r="I527" s="65"/>
      <c r="J527" s="65"/>
      <c r="K527" s="65"/>
      <c r="L527" s="65"/>
      <c r="M527" s="65"/>
      <c r="N527" s="65"/>
      <c r="O527" s="65"/>
      <c r="P527" s="65"/>
      <c r="Q527" s="65"/>
      <c r="R527" s="65"/>
      <c r="S527" s="65"/>
      <c r="T527" s="65"/>
      <c r="U527" s="66"/>
      <c r="V527" s="65"/>
      <c r="W527" s="65"/>
      <c r="X527" s="65"/>
      <c r="Y527" s="66"/>
      <c r="Z527" s="65"/>
      <c r="AA527" s="65"/>
    </row>
    <row r="528" spans="1:27" ht="14.25" customHeight="1">
      <c r="A528" s="65"/>
      <c r="B528" s="80"/>
      <c r="C528" s="65"/>
      <c r="D528" s="65"/>
      <c r="E528" s="65"/>
      <c r="F528" s="65"/>
      <c r="G528" s="65"/>
      <c r="H528" s="65"/>
      <c r="I528" s="65"/>
      <c r="J528" s="65"/>
      <c r="K528" s="65"/>
      <c r="L528" s="65"/>
      <c r="M528" s="65"/>
      <c r="N528" s="65"/>
      <c r="O528" s="65"/>
      <c r="P528" s="65"/>
      <c r="Q528" s="65"/>
      <c r="R528" s="65"/>
      <c r="S528" s="65"/>
      <c r="T528" s="65"/>
      <c r="U528" s="66"/>
      <c r="V528" s="65"/>
      <c r="W528" s="65"/>
      <c r="X528" s="65"/>
      <c r="Y528" s="66"/>
      <c r="Z528" s="65"/>
      <c r="AA528" s="65"/>
    </row>
    <row r="529" spans="1:27" ht="14.25" customHeight="1">
      <c r="A529" s="65"/>
      <c r="B529" s="80"/>
      <c r="C529" s="65"/>
      <c r="D529" s="65"/>
      <c r="E529" s="65"/>
      <c r="F529" s="65"/>
      <c r="G529" s="65"/>
      <c r="H529" s="65"/>
      <c r="I529" s="65"/>
      <c r="J529" s="65"/>
      <c r="K529" s="65"/>
      <c r="L529" s="65"/>
      <c r="M529" s="65"/>
      <c r="N529" s="65"/>
      <c r="O529" s="65"/>
      <c r="P529" s="65"/>
      <c r="Q529" s="65"/>
      <c r="R529" s="65"/>
      <c r="S529" s="65"/>
      <c r="T529" s="65"/>
      <c r="U529" s="66"/>
      <c r="V529" s="65"/>
      <c r="W529" s="65"/>
      <c r="X529" s="65"/>
      <c r="Y529" s="66"/>
      <c r="Z529" s="65"/>
      <c r="AA529" s="65"/>
    </row>
    <row r="530" spans="1:27" ht="14.25" customHeight="1">
      <c r="A530" s="65"/>
      <c r="B530" s="80"/>
      <c r="C530" s="65"/>
      <c r="D530" s="65"/>
      <c r="E530" s="65"/>
      <c r="F530" s="65"/>
      <c r="G530" s="65"/>
      <c r="H530" s="65"/>
      <c r="I530" s="65"/>
      <c r="J530" s="65"/>
      <c r="K530" s="65"/>
      <c r="L530" s="65"/>
      <c r="M530" s="65"/>
      <c r="N530" s="65"/>
      <c r="O530" s="65"/>
      <c r="P530" s="65"/>
      <c r="Q530" s="65"/>
      <c r="R530" s="65"/>
      <c r="S530" s="65"/>
      <c r="T530" s="65"/>
      <c r="U530" s="66"/>
      <c r="V530" s="65"/>
      <c r="W530" s="65"/>
      <c r="X530" s="65"/>
      <c r="Y530" s="66"/>
      <c r="Z530" s="65"/>
      <c r="AA530" s="65"/>
    </row>
    <row r="531" spans="1:27" ht="14.25" customHeight="1">
      <c r="A531" s="65"/>
      <c r="B531" s="80"/>
      <c r="C531" s="65"/>
      <c r="D531" s="65"/>
      <c r="E531" s="65"/>
      <c r="F531" s="65"/>
      <c r="G531" s="65"/>
      <c r="H531" s="65"/>
      <c r="I531" s="65"/>
      <c r="J531" s="65"/>
      <c r="K531" s="65"/>
      <c r="L531" s="65"/>
      <c r="M531" s="65"/>
      <c r="N531" s="65"/>
      <c r="O531" s="65"/>
      <c r="P531" s="65"/>
      <c r="Q531" s="65"/>
      <c r="R531" s="65"/>
      <c r="S531" s="65"/>
      <c r="T531" s="65"/>
      <c r="U531" s="66"/>
      <c r="V531" s="65"/>
      <c r="W531" s="65"/>
      <c r="X531" s="65"/>
      <c r="Y531" s="66"/>
      <c r="Z531" s="65"/>
      <c r="AA531" s="65"/>
    </row>
    <row r="532" spans="1:27" ht="14.25" customHeight="1">
      <c r="A532" s="65"/>
      <c r="B532" s="80"/>
      <c r="C532" s="65"/>
      <c r="D532" s="65"/>
      <c r="E532" s="65"/>
      <c r="F532" s="65"/>
      <c r="G532" s="65"/>
      <c r="H532" s="65"/>
      <c r="I532" s="65"/>
      <c r="J532" s="65"/>
      <c r="K532" s="65"/>
      <c r="L532" s="65"/>
      <c r="M532" s="65"/>
      <c r="N532" s="65"/>
      <c r="O532" s="65"/>
      <c r="P532" s="65"/>
      <c r="Q532" s="65"/>
      <c r="R532" s="65"/>
      <c r="S532" s="65"/>
      <c r="T532" s="65"/>
      <c r="U532" s="66"/>
      <c r="V532" s="65"/>
      <c r="W532" s="65"/>
      <c r="X532" s="65"/>
      <c r="Y532" s="66"/>
      <c r="Z532" s="65"/>
      <c r="AA532" s="65"/>
    </row>
    <row r="533" spans="1:27" ht="14.25" customHeight="1">
      <c r="A533" s="65"/>
      <c r="B533" s="80"/>
      <c r="C533" s="65"/>
      <c r="D533" s="65"/>
      <c r="E533" s="65"/>
      <c r="F533" s="65"/>
      <c r="G533" s="65"/>
      <c r="H533" s="65"/>
      <c r="I533" s="65"/>
      <c r="J533" s="65"/>
      <c r="K533" s="65"/>
      <c r="L533" s="65"/>
      <c r="M533" s="65"/>
      <c r="N533" s="65"/>
      <c r="O533" s="65"/>
      <c r="P533" s="65"/>
      <c r="Q533" s="65"/>
      <c r="R533" s="65"/>
      <c r="S533" s="65"/>
      <c r="T533" s="65"/>
      <c r="U533" s="66"/>
      <c r="V533" s="65"/>
      <c r="W533" s="65"/>
      <c r="X533" s="65"/>
      <c r="Y533" s="66"/>
      <c r="Z533" s="65"/>
      <c r="AA533" s="65"/>
    </row>
    <row r="534" spans="1:27" ht="14.25" customHeight="1">
      <c r="A534" s="65"/>
      <c r="B534" s="80"/>
      <c r="C534" s="65"/>
      <c r="D534" s="65"/>
      <c r="E534" s="65"/>
      <c r="F534" s="65"/>
      <c r="G534" s="65"/>
      <c r="H534" s="65"/>
      <c r="I534" s="65"/>
      <c r="J534" s="65"/>
      <c r="K534" s="65"/>
      <c r="L534" s="65"/>
      <c r="M534" s="65"/>
      <c r="N534" s="65"/>
      <c r="O534" s="65"/>
      <c r="P534" s="65"/>
      <c r="Q534" s="65"/>
      <c r="R534" s="65"/>
      <c r="S534" s="65"/>
      <c r="T534" s="65"/>
      <c r="U534" s="66"/>
      <c r="V534" s="65"/>
      <c r="W534" s="65"/>
      <c r="X534" s="65"/>
      <c r="Y534" s="66"/>
      <c r="Z534" s="65"/>
      <c r="AA534" s="65"/>
    </row>
    <row r="535" spans="1:27" ht="14.25" customHeight="1">
      <c r="A535" s="65"/>
      <c r="B535" s="80"/>
      <c r="C535" s="65"/>
      <c r="D535" s="65"/>
      <c r="E535" s="65"/>
      <c r="F535" s="65"/>
      <c r="G535" s="65"/>
      <c r="H535" s="65"/>
      <c r="I535" s="65"/>
      <c r="J535" s="65"/>
      <c r="K535" s="65"/>
      <c r="L535" s="65"/>
      <c r="M535" s="65"/>
      <c r="N535" s="65"/>
      <c r="O535" s="65"/>
      <c r="P535" s="65"/>
      <c r="Q535" s="65"/>
      <c r="R535" s="65"/>
      <c r="S535" s="65"/>
      <c r="T535" s="65"/>
      <c r="U535" s="66"/>
      <c r="V535" s="65"/>
      <c r="W535" s="65"/>
      <c r="X535" s="65"/>
      <c r="Y535" s="66"/>
      <c r="Z535" s="65"/>
      <c r="AA535" s="65"/>
    </row>
    <row r="536" spans="1:27" ht="14.25" customHeight="1">
      <c r="A536" s="65"/>
      <c r="B536" s="80"/>
      <c r="C536" s="65"/>
      <c r="D536" s="65"/>
      <c r="E536" s="65"/>
      <c r="F536" s="65"/>
      <c r="G536" s="65"/>
      <c r="H536" s="65"/>
      <c r="I536" s="65"/>
      <c r="J536" s="65"/>
      <c r="K536" s="65"/>
      <c r="L536" s="65"/>
      <c r="M536" s="65"/>
      <c r="N536" s="65"/>
      <c r="O536" s="65"/>
      <c r="P536" s="65"/>
      <c r="Q536" s="65"/>
      <c r="R536" s="65"/>
      <c r="S536" s="65"/>
      <c r="T536" s="65"/>
      <c r="U536" s="66"/>
      <c r="V536" s="65"/>
      <c r="W536" s="65"/>
      <c r="X536" s="65"/>
      <c r="Y536" s="66"/>
      <c r="Z536" s="65"/>
      <c r="AA536" s="65"/>
    </row>
    <row r="537" spans="1:27" ht="14.25" customHeight="1">
      <c r="A537" s="65"/>
      <c r="B537" s="80"/>
      <c r="C537" s="65"/>
      <c r="D537" s="65"/>
      <c r="E537" s="65"/>
      <c r="F537" s="65"/>
      <c r="G537" s="65"/>
      <c r="H537" s="65"/>
      <c r="I537" s="65"/>
      <c r="J537" s="65"/>
      <c r="K537" s="65"/>
      <c r="L537" s="65"/>
      <c r="M537" s="65"/>
      <c r="N537" s="65"/>
      <c r="O537" s="65"/>
      <c r="P537" s="65"/>
      <c r="Q537" s="65"/>
      <c r="R537" s="65"/>
      <c r="S537" s="65"/>
      <c r="T537" s="65"/>
      <c r="U537" s="66"/>
      <c r="V537" s="65"/>
      <c r="W537" s="65"/>
      <c r="X537" s="65"/>
      <c r="Y537" s="66"/>
      <c r="Z537" s="65"/>
      <c r="AA537" s="65"/>
    </row>
    <row r="538" spans="1:27" ht="14.25" customHeight="1">
      <c r="A538" s="65"/>
      <c r="B538" s="80"/>
      <c r="C538" s="65"/>
      <c r="D538" s="65"/>
      <c r="E538" s="65"/>
      <c r="F538" s="65"/>
      <c r="G538" s="65"/>
      <c r="H538" s="65"/>
      <c r="I538" s="65"/>
      <c r="J538" s="65"/>
      <c r="K538" s="65"/>
      <c r="L538" s="65"/>
      <c r="M538" s="65"/>
      <c r="N538" s="65"/>
      <c r="O538" s="65"/>
      <c r="P538" s="65"/>
      <c r="Q538" s="65"/>
      <c r="R538" s="65"/>
      <c r="S538" s="65"/>
      <c r="T538" s="65"/>
      <c r="U538" s="66"/>
      <c r="V538" s="65"/>
      <c r="W538" s="65"/>
      <c r="X538" s="65"/>
      <c r="Y538" s="66"/>
      <c r="Z538" s="65"/>
      <c r="AA538" s="65"/>
    </row>
    <row r="539" spans="1:27" ht="14.25" customHeight="1">
      <c r="A539" s="65"/>
      <c r="B539" s="80"/>
      <c r="C539" s="65"/>
      <c r="D539" s="65"/>
      <c r="E539" s="65"/>
      <c r="F539" s="65"/>
      <c r="G539" s="65"/>
      <c r="H539" s="65"/>
      <c r="I539" s="65"/>
      <c r="J539" s="65"/>
      <c r="K539" s="65"/>
      <c r="L539" s="65"/>
      <c r="M539" s="65"/>
      <c r="N539" s="65"/>
      <c r="O539" s="65"/>
      <c r="P539" s="65"/>
      <c r="Q539" s="65"/>
      <c r="R539" s="65"/>
      <c r="S539" s="65"/>
      <c r="T539" s="65"/>
      <c r="U539" s="66"/>
      <c r="V539" s="65"/>
      <c r="W539" s="65"/>
      <c r="X539" s="65"/>
      <c r="Y539" s="66"/>
      <c r="Z539" s="65"/>
      <c r="AA539" s="65"/>
    </row>
    <row r="540" spans="1:27" ht="14.25" customHeight="1">
      <c r="A540" s="65"/>
      <c r="B540" s="80"/>
      <c r="C540" s="65"/>
      <c r="D540" s="65"/>
      <c r="E540" s="65"/>
      <c r="F540" s="65"/>
      <c r="G540" s="65"/>
      <c r="H540" s="65"/>
      <c r="I540" s="65"/>
      <c r="J540" s="65"/>
      <c r="K540" s="65"/>
      <c r="L540" s="65"/>
      <c r="M540" s="65"/>
      <c r="N540" s="65"/>
      <c r="O540" s="65"/>
      <c r="P540" s="65"/>
      <c r="Q540" s="65"/>
      <c r="R540" s="65"/>
      <c r="S540" s="65"/>
      <c r="T540" s="65"/>
      <c r="U540" s="66"/>
      <c r="V540" s="65"/>
      <c r="W540" s="65"/>
      <c r="X540" s="65"/>
      <c r="Y540" s="66"/>
      <c r="Z540" s="65"/>
      <c r="AA540" s="65"/>
    </row>
    <row r="541" spans="1:27" ht="14.25" customHeight="1">
      <c r="A541" s="65"/>
      <c r="B541" s="80"/>
      <c r="C541" s="65"/>
      <c r="D541" s="65"/>
      <c r="E541" s="65"/>
      <c r="F541" s="65"/>
      <c r="G541" s="65"/>
      <c r="H541" s="65"/>
      <c r="I541" s="65"/>
      <c r="J541" s="65"/>
      <c r="K541" s="65"/>
      <c r="L541" s="65"/>
      <c r="M541" s="65"/>
      <c r="N541" s="65"/>
      <c r="O541" s="65"/>
      <c r="P541" s="65"/>
      <c r="Q541" s="65"/>
      <c r="R541" s="65"/>
      <c r="S541" s="65"/>
      <c r="T541" s="65"/>
      <c r="U541" s="66"/>
      <c r="V541" s="65"/>
      <c r="W541" s="65"/>
      <c r="X541" s="65"/>
      <c r="Y541" s="66"/>
      <c r="Z541" s="65"/>
      <c r="AA541" s="65"/>
    </row>
    <row r="542" spans="1:27" ht="14.25" customHeight="1">
      <c r="A542" s="65"/>
      <c r="B542" s="80"/>
      <c r="C542" s="65"/>
      <c r="D542" s="65"/>
      <c r="E542" s="65"/>
      <c r="F542" s="65"/>
      <c r="G542" s="65"/>
      <c r="H542" s="65"/>
      <c r="I542" s="65"/>
      <c r="J542" s="65"/>
      <c r="K542" s="65"/>
      <c r="L542" s="65"/>
      <c r="M542" s="65"/>
      <c r="N542" s="65"/>
      <c r="O542" s="65"/>
      <c r="P542" s="65"/>
      <c r="Q542" s="65"/>
      <c r="R542" s="65"/>
      <c r="S542" s="65"/>
      <c r="T542" s="65"/>
      <c r="U542" s="66"/>
      <c r="V542" s="65"/>
      <c r="W542" s="65"/>
      <c r="X542" s="65"/>
      <c r="Y542" s="66"/>
      <c r="Z542" s="65"/>
      <c r="AA542" s="65"/>
    </row>
    <row r="543" spans="1:27" ht="14.25" customHeight="1">
      <c r="A543" s="65"/>
      <c r="B543" s="80"/>
      <c r="C543" s="65"/>
      <c r="D543" s="65"/>
      <c r="E543" s="65"/>
      <c r="F543" s="65"/>
      <c r="G543" s="65"/>
      <c r="H543" s="65"/>
      <c r="I543" s="65"/>
      <c r="J543" s="65"/>
      <c r="K543" s="65"/>
      <c r="L543" s="65"/>
      <c r="M543" s="65"/>
      <c r="N543" s="65"/>
      <c r="O543" s="65"/>
      <c r="P543" s="65"/>
      <c r="Q543" s="65"/>
      <c r="R543" s="65"/>
      <c r="S543" s="65"/>
      <c r="T543" s="65"/>
      <c r="U543" s="66"/>
      <c r="V543" s="65"/>
      <c r="W543" s="65"/>
      <c r="X543" s="65"/>
      <c r="Y543" s="66"/>
      <c r="Z543" s="65"/>
      <c r="AA543" s="65"/>
    </row>
    <row r="544" spans="1:27" ht="14.25" customHeight="1">
      <c r="A544" s="65"/>
      <c r="B544" s="80"/>
      <c r="C544" s="65"/>
      <c r="D544" s="65"/>
      <c r="E544" s="65"/>
      <c r="F544" s="65"/>
      <c r="G544" s="65"/>
      <c r="H544" s="65"/>
      <c r="I544" s="65"/>
      <c r="J544" s="65"/>
      <c r="K544" s="65"/>
      <c r="L544" s="65"/>
      <c r="M544" s="65"/>
      <c r="N544" s="65"/>
      <c r="O544" s="65"/>
      <c r="P544" s="65"/>
      <c r="Q544" s="65"/>
      <c r="R544" s="65"/>
      <c r="S544" s="65"/>
      <c r="T544" s="65"/>
      <c r="U544" s="66"/>
      <c r="V544" s="65"/>
      <c r="W544" s="65"/>
      <c r="X544" s="65"/>
      <c r="Y544" s="66"/>
      <c r="Z544" s="65"/>
      <c r="AA544" s="65"/>
    </row>
    <row r="545" spans="1:27" ht="14.25" customHeight="1">
      <c r="A545" s="65"/>
      <c r="B545" s="80"/>
      <c r="C545" s="65"/>
      <c r="D545" s="65"/>
      <c r="E545" s="65"/>
      <c r="F545" s="65"/>
      <c r="G545" s="65"/>
      <c r="H545" s="65"/>
      <c r="I545" s="65"/>
      <c r="J545" s="65"/>
      <c r="K545" s="65"/>
      <c r="L545" s="65"/>
      <c r="M545" s="65"/>
      <c r="N545" s="65"/>
      <c r="O545" s="65"/>
      <c r="P545" s="65"/>
      <c r="Q545" s="65"/>
      <c r="R545" s="65"/>
      <c r="S545" s="65"/>
      <c r="T545" s="65"/>
      <c r="U545" s="66"/>
      <c r="V545" s="65"/>
      <c r="W545" s="65"/>
      <c r="X545" s="65"/>
      <c r="Y545" s="66"/>
      <c r="Z545" s="65"/>
      <c r="AA545" s="65"/>
    </row>
    <row r="546" spans="1:27" ht="14.25" customHeight="1">
      <c r="A546" s="65"/>
      <c r="B546" s="80"/>
      <c r="C546" s="65"/>
      <c r="D546" s="65"/>
      <c r="E546" s="65"/>
      <c r="F546" s="65"/>
      <c r="G546" s="65"/>
      <c r="H546" s="65"/>
      <c r="I546" s="65"/>
      <c r="J546" s="65"/>
      <c r="K546" s="65"/>
      <c r="L546" s="65"/>
      <c r="M546" s="65"/>
      <c r="N546" s="65"/>
      <c r="O546" s="65"/>
      <c r="P546" s="65"/>
      <c r="Q546" s="65"/>
      <c r="R546" s="65"/>
      <c r="S546" s="65"/>
      <c r="T546" s="65"/>
      <c r="U546" s="66"/>
      <c r="V546" s="65"/>
      <c r="W546" s="65"/>
      <c r="X546" s="65"/>
      <c r="Y546" s="66"/>
      <c r="Z546" s="65"/>
      <c r="AA546" s="65"/>
    </row>
    <row r="547" spans="1:27" ht="14.25" customHeight="1">
      <c r="A547" s="65"/>
      <c r="B547" s="80"/>
      <c r="C547" s="65"/>
      <c r="D547" s="65"/>
      <c r="E547" s="65"/>
      <c r="F547" s="65"/>
      <c r="G547" s="65"/>
      <c r="H547" s="65"/>
      <c r="I547" s="65"/>
      <c r="J547" s="65"/>
      <c r="K547" s="65"/>
      <c r="L547" s="65"/>
      <c r="M547" s="65"/>
      <c r="N547" s="65"/>
      <c r="O547" s="65"/>
      <c r="P547" s="65"/>
      <c r="Q547" s="65"/>
      <c r="R547" s="65"/>
      <c r="S547" s="65"/>
      <c r="T547" s="65"/>
      <c r="U547" s="66"/>
      <c r="V547" s="65"/>
      <c r="W547" s="65"/>
      <c r="X547" s="65"/>
      <c r="Y547" s="66"/>
      <c r="Z547" s="65"/>
      <c r="AA547" s="65"/>
    </row>
    <row r="548" spans="1:27" ht="14.25" customHeight="1">
      <c r="A548" s="65"/>
      <c r="B548" s="80"/>
      <c r="C548" s="65"/>
      <c r="D548" s="65"/>
      <c r="E548" s="65"/>
      <c r="F548" s="65"/>
      <c r="G548" s="65"/>
      <c r="H548" s="65"/>
      <c r="I548" s="65"/>
      <c r="J548" s="65"/>
      <c r="K548" s="65"/>
      <c r="L548" s="65"/>
      <c r="M548" s="65"/>
      <c r="N548" s="65"/>
      <c r="O548" s="65"/>
      <c r="P548" s="65"/>
      <c r="Q548" s="65"/>
      <c r="R548" s="65"/>
      <c r="S548" s="65"/>
      <c r="T548" s="65"/>
      <c r="U548" s="66"/>
      <c r="V548" s="65"/>
      <c r="W548" s="65"/>
      <c r="X548" s="65"/>
      <c r="Y548" s="66"/>
      <c r="Z548" s="65"/>
      <c r="AA548" s="65"/>
    </row>
    <row r="549" spans="1:27" ht="14.25" customHeight="1">
      <c r="A549" s="65"/>
      <c r="B549" s="80"/>
      <c r="C549" s="65"/>
      <c r="D549" s="65"/>
      <c r="E549" s="65"/>
      <c r="F549" s="65"/>
      <c r="G549" s="65"/>
      <c r="H549" s="65"/>
      <c r="I549" s="65"/>
      <c r="J549" s="65"/>
      <c r="K549" s="65"/>
      <c r="L549" s="65"/>
      <c r="M549" s="65"/>
      <c r="N549" s="65"/>
      <c r="O549" s="65"/>
      <c r="P549" s="65"/>
      <c r="Q549" s="65"/>
      <c r="R549" s="65"/>
      <c r="S549" s="65"/>
      <c r="T549" s="65"/>
      <c r="U549" s="66"/>
      <c r="V549" s="65"/>
      <c r="W549" s="65"/>
      <c r="X549" s="65"/>
      <c r="Y549" s="66"/>
      <c r="Z549" s="65"/>
      <c r="AA549" s="65"/>
    </row>
    <row r="550" spans="1:27" ht="14.25" customHeight="1">
      <c r="A550" s="65"/>
      <c r="B550" s="80"/>
      <c r="C550" s="65"/>
      <c r="D550" s="65"/>
      <c r="E550" s="65"/>
      <c r="F550" s="65"/>
      <c r="G550" s="65"/>
      <c r="H550" s="65"/>
      <c r="I550" s="65"/>
      <c r="J550" s="65"/>
      <c r="K550" s="65"/>
      <c r="L550" s="65"/>
      <c r="M550" s="65"/>
      <c r="N550" s="65"/>
      <c r="O550" s="65"/>
      <c r="P550" s="65"/>
      <c r="Q550" s="65"/>
      <c r="R550" s="65"/>
      <c r="S550" s="65"/>
      <c r="T550" s="65"/>
      <c r="U550" s="66"/>
      <c r="V550" s="65"/>
      <c r="W550" s="65"/>
      <c r="X550" s="65"/>
      <c r="Y550" s="66"/>
      <c r="Z550" s="65"/>
      <c r="AA550" s="65"/>
    </row>
    <row r="551" spans="1:27" ht="14.25" customHeight="1">
      <c r="A551" s="65"/>
      <c r="B551" s="80"/>
      <c r="C551" s="65"/>
      <c r="D551" s="65"/>
      <c r="E551" s="65"/>
      <c r="F551" s="65"/>
      <c r="G551" s="65"/>
      <c r="H551" s="65"/>
      <c r="I551" s="65"/>
      <c r="J551" s="65"/>
      <c r="K551" s="65"/>
      <c r="L551" s="65"/>
      <c r="M551" s="65"/>
      <c r="N551" s="65"/>
      <c r="O551" s="65"/>
      <c r="P551" s="65"/>
      <c r="Q551" s="65"/>
      <c r="R551" s="65"/>
      <c r="S551" s="65"/>
      <c r="T551" s="65"/>
      <c r="U551" s="66"/>
      <c r="V551" s="65"/>
      <c r="W551" s="65"/>
      <c r="X551" s="65"/>
      <c r="Y551" s="66"/>
      <c r="Z551" s="65"/>
      <c r="AA551" s="65"/>
    </row>
    <row r="552" spans="1:27" ht="14.25" customHeight="1">
      <c r="A552" s="65"/>
      <c r="B552" s="80"/>
      <c r="C552" s="65"/>
      <c r="D552" s="65"/>
      <c r="E552" s="65"/>
      <c r="F552" s="65"/>
      <c r="G552" s="65"/>
      <c r="H552" s="65"/>
      <c r="I552" s="65"/>
      <c r="J552" s="65"/>
      <c r="K552" s="65"/>
      <c r="L552" s="65"/>
      <c r="M552" s="65"/>
      <c r="N552" s="65"/>
      <c r="O552" s="65"/>
      <c r="P552" s="65"/>
      <c r="Q552" s="65"/>
      <c r="R552" s="65"/>
      <c r="S552" s="65"/>
      <c r="T552" s="65"/>
      <c r="U552" s="66"/>
      <c r="V552" s="65"/>
      <c r="W552" s="65"/>
      <c r="X552" s="65"/>
      <c r="Y552" s="66"/>
      <c r="Z552" s="65"/>
      <c r="AA552" s="65"/>
    </row>
    <row r="553" spans="1:27" ht="14.25" customHeight="1">
      <c r="A553" s="65"/>
      <c r="B553" s="80"/>
      <c r="C553" s="65"/>
      <c r="D553" s="65"/>
      <c r="E553" s="65"/>
      <c r="F553" s="65"/>
      <c r="G553" s="65"/>
      <c r="H553" s="65"/>
      <c r="I553" s="65"/>
      <c r="J553" s="65"/>
      <c r="K553" s="65"/>
      <c r="L553" s="65"/>
      <c r="M553" s="65"/>
      <c r="N553" s="65"/>
      <c r="O553" s="65"/>
      <c r="P553" s="65"/>
      <c r="Q553" s="65"/>
      <c r="R553" s="65"/>
      <c r="S553" s="65"/>
      <c r="T553" s="65"/>
      <c r="U553" s="66"/>
      <c r="V553" s="65"/>
      <c r="W553" s="65"/>
      <c r="X553" s="65"/>
      <c r="Y553" s="66"/>
      <c r="Z553" s="65"/>
      <c r="AA553" s="65"/>
    </row>
    <row r="554" spans="1:27" ht="14.25" customHeight="1">
      <c r="A554" s="65"/>
      <c r="B554" s="80"/>
      <c r="C554" s="65"/>
      <c r="D554" s="65"/>
      <c r="E554" s="65"/>
      <c r="F554" s="65"/>
      <c r="G554" s="65"/>
      <c r="H554" s="65"/>
      <c r="I554" s="65"/>
      <c r="J554" s="65"/>
      <c r="K554" s="65"/>
      <c r="L554" s="65"/>
      <c r="M554" s="65"/>
      <c r="N554" s="65"/>
      <c r="O554" s="65"/>
      <c r="P554" s="65"/>
      <c r="Q554" s="65"/>
      <c r="R554" s="65"/>
      <c r="S554" s="65"/>
      <c r="T554" s="65"/>
      <c r="U554" s="66"/>
      <c r="V554" s="65"/>
      <c r="W554" s="65"/>
      <c r="X554" s="65"/>
      <c r="Y554" s="66"/>
      <c r="Z554" s="65"/>
      <c r="AA554" s="65"/>
    </row>
    <row r="555" spans="1:27" ht="14.25" customHeight="1">
      <c r="A555" s="65"/>
      <c r="B555" s="80"/>
      <c r="C555" s="65"/>
      <c r="D555" s="65"/>
      <c r="E555" s="65"/>
      <c r="F555" s="65"/>
      <c r="G555" s="65"/>
      <c r="H555" s="65"/>
      <c r="I555" s="65"/>
      <c r="J555" s="65"/>
      <c r="K555" s="65"/>
      <c r="L555" s="65"/>
      <c r="M555" s="65"/>
      <c r="N555" s="65"/>
      <c r="O555" s="65"/>
      <c r="P555" s="65"/>
      <c r="Q555" s="65"/>
      <c r="R555" s="65"/>
      <c r="S555" s="65"/>
      <c r="T555" s="65"/>
      <c r="U555" s="66"/>
      <c r="V555" s="65"/>
      <c r="W555" s="65"/>
      <c r="X555" s="65"/>
      <c r="Y555" s="66"/>
      <c r="Z555" s="65"/>
      <c r="AA555" s="65"/>
    </row>
    <row r="556" spans="1:27" ht="14.25" customHeight="1">
      <c r="A556" s="65"/>
      <c r="B556" s="80"/>
      <c r="C556" s="65"/>
      <c r="D556" s="65"/>
      <c r="E556" s="65"/>
      <c r="F556" s="65"/>
      <c r="G556" s="65"/>
      <c r="H556" s="65"/>
      <c r="I556" s="65"/>
      <c r="J556" s="65"/>
      <c r="K556" s="65"/>
      <c r="L556" s="65"/>
      <c r="M556" s="65"/>
      <c r="N556" s="65"/>
      <c r="O556" s="65"/>
      <c r="P556" s="65"/>
      <c r="Q556" s="65"/>
      <c r="R556" s="65"/>
      <c r="S556" s="65"/>
      <c r="T556" s="65"/>
      <c r="U556" s="66"/>
      <c r="V556" s="65"/>
      <c r="W556" s="65"/>
      <c r="X556" s="65"/>
      <c r="Y556" s="66"/>
      <c r="Z556" s="65"/>
      <c r="AA556" s="65"/>
    </row>
    <row r="557" spans="1:27" ht="14.25" customHeight="1">
      <c r="A557" s="65"/>
      <c r="B557" s="80"/>
      <c r="C557" s="65"/>
      <c r="D557" s="65"/>
      <c r="E557" s="65"/>
      <c r="F557" s="65"/>
      <c r="G557" s="65"/>
      <c r="H557" s="65"/>
      <c r="I557" s="65"/>
      <c r="J557" s="65"/>
      <c r="K557" s="65"/>
      <c r="L557" s="65"/>
      <c r="M557" s="65"/>
      <c r="N557" s="65"/>
      <c r="O557" s="65"/>
      <c r="P557" s="65"/>
      <c r="Q557" s="65"/>
      <c r="R557" s="65"/>
      <c r="S557" s="65"/>
      <c r="T557" s="65"/>
      <c r="U557" s="66"/>
      <c r="V557" s="65"/>
      <c r="W557" s="65"/>
      <c r="X557" s="65"/>
      <c r="Y557" s="66"/>
      <c r="Z557" s="65"/>
      <c r="AA557" s="65"/>
    </row>
    <row r="558" spans="1:27" ht="14.25" customHeight="1">
      <c r="A558" s="65"/>
      <c r="B558" s="80"/>
      <c r="C558" s="65"/>
      <c r="D558" s="65"/>
      <c r="E558" s="65"/>
      <c r="F558" s="65"/>
      <c r="G558" s="65"/>
      <c r="H558" s="65"/>
      <c r="I558" s="65"/>
      <c r="J558" s="65"/>
      <c r="K558" s="65"/>
      <c r="L558" s="65"/>
      <c r="M558" s="65"/>
      <c r="N558" s="65"/>
      <c r="O558" s="65"/>
      <c r="P558" s="65"/>
      <c r="Q558" s="65"/>
      <c r="R558" s="65"/>
      <c r="S558" s="65"/>
      <c r="T558" s="65"/>
      <c r="U558" s="66"/>
      <c r="V558" s="65"/>
      <c r="W558" s="65"/>
      <c r="X558" s="65"/>
      <c r="Y558" s="66"/>
      <c r="Z558" s="65"/>
      <c r="AA558" s="65"/>
    </row>
    <row r="559" spans="1:27" ht="14.25" customHeight="1">
      <c r="A559" s="65"/>
      <c r="B559" s="80"/>
      <c r="C559" s="65"/>
      <c r="D559" s="65"/>
      <c r="E559" s="65"/>
      <c r="F559" s="65"/>
      <c r="G559" s="65"/>
      <c r="H559" s="65"/>
      <c r="I559" s="65"/>
      <c r="J559" s="65"/>
      <c r="K559" s="65"/>
      <c r="L559" s="65"/>
      <c r="M559" s="65"/>
      <c r="N559" s="65"/>
      <c r="O559" s="65"/>
      <c r="P559" s="65"/>
      <c r="Q559" s="65"/>
      <c r="R559" s="65"/>
      <c r="S559" s="65"/>
      <c r="T559" s="65"/>
      <c r="U559" s="66"/>
      <c r="V559" s="65"/>
      <c r="W559" s="65"/>
      <c r="X559" s="65"/>
      <c r="Y559" s="66"/>
      <c r="Z559" s="65"/>
      <c r="AA559" s="65"/>
    </row>
    <row r="560" spans="1:27" ht="14.25" customHeight="1">
      <c r="A560" s="65"/>
      <c r="B560" s="80"/>
      <c r="C560" s="65"/>
      <c r="D560" s="65"/>
      <c r="E560" s="65"/>
      <c r="F560" s="65"/>
      <c r="G560" s="65"/>
      <c r="H560" s="65"/>
      <c r="I560" s="65"/>
      <c r="J560" s="65"/>
      <c r="K560" s="65"/>
      <c r="L560" s="65"/>
      <c r="M560" s="65"/>
      <c r="N560" s="65"/>
      <c r="O560" s="65"/>
      <c r="P560" s="65"/>
      <c r="Q560" s="65"/>
      <c r="R560" s="65"/>
      <c r="S560" s="65"/>
      <c r="T560" s="65"/>
      <c r="U560" s="66"/>
      <c r="V560" s="65"/>
      <c r="W560" s="65"/>
      <c r="X560" s="65"/>
      <c r="Y560" s="66"/>
      <c r="Z560" s="65"/>
      <c r="AA560" s="65"/>
    </row>
    <row r="561" spans="1:27" ht="14.25" customHeight="1">
      <c r="A561" s="65"/>
      <c r="B561" s="80"/>
      <c r="C561" s="65"/>
      <c r="D561" s="65"/>
      <c r="E561" s="65"/>
      <c r="F561" s="65"/>
      <c r="G561" s="65"/>
      <c r="H561" s="65"/>
      <c r="I561" s="65"/>
      <c r="J561" s="65"/>
      <c r="K561" s="65"/>
      <c r="L561" s="65"/>
      <c r="M561" s="65"/>
      <c r="N561" s="65"/>
      <c r="O561" s="65"/>
      <c r="P561" s="65"/>
      <c r="Q561" s="65"/>
      <c r="R561" s="65"/>
      <c r="S561" s="65"/>
      <c r="T561" s="65"/>
      <c r="U561" s="66"/>
      <c r="V561" s="65"/>
      <c r="W561" s="65"/>
      <c r="X561" s="65"/>
      <c r="Y561" s="66"/>
      <c r="Z561" s="65"/>
      <c r="AA561" s="65"/>
    </row>
    <row r="562" spans="1:27" ht="14.25" customHeight="1">
      <c r="A562" s="65"/>
      <c r="B562" s="80"/>
      <c r="C562" s="65"/>
      <c r="D562" s="65"/>
      <c r="E562" s="65"/>
      <c r="F562" s="65"/>
      <c r="G562" s="65"/>
      <c r="H562" s="65"/>
      <c r="I562" s="65"/>
      <c r="J562" s="65"/>
      <c r="K562" s="65"/>
      <c r="L562" s="65"/>
      <c r="M562" s="65"/>
      <c r="N562" s="65"/>
      <c r="O562" s="65"/>
      <c r="P562" s="65"/>
      <c r="Q562" s="65"/>
      <c r="R562" s="65"/>
      <c r="S562" s="65"/>
      <c r="T562" s="65"/>
      <c r="U562" s="66"/>
      <c r="V562" s="65"/>
      <c r="W562" s="65"/>
      <c r="X562" s="65"/>
      <c r="Y562" s="66"/>
      <c r="Z562" s="65"/>
      <c r="AA562" s="65"/>
    </row>
    <row r="563" spans="1:27" ht="14.25" customHeight="1">
      <c r="A563" s="65"/>
      <c r="B563" s="80"/>
      <c r="C563" s="65"/>
      <c r="D563" s="65"/>
      <c r="E563" s="65"/>
      <c r="F563" s="65"/>
      <c r="G563" s="65"/>
      <c r="H563" s="65"/>
      <c r="I563" s="65"/>
      <c r="J563" s="65"/>
      <c r="K563" s="65"/>
      <c r="L563" s="65"/>
      <c r="M563" s="65"/>
      <c r="N563" s="65"/>
      <c r="O563" s="65"/>
      <c r="P563" s="65"/>
      <c r="Q563" s="65"/>
      <c r="R563" s="65"/>
      <c r="S563" s="65"/>
      <c r="T563" s="65"/>
      <c r="U563" s="66"/>
      <c r="V563" s="65"/>
      <c r="W563" s="65"/>
      <c r="X563" s="65"/>
      <c r="Y563" s="66"/>
      <c r="Z563" s="65"/>
      <c r="AA563" s="65"/>
    </row>
    <row r="564" spans="1:27" ht="14.25" customHeight="1">
      <c r="A564" s="65"/>
      <c r="B564" s="80"/>
      <c r="C564" s="65"/>
      <c r="D564" s="65"/>
      <c r="E564" s="65"/>
      <c r="F564" s="65"/>
      <c r="G564" s="65"/>
      <c r="H564" s="65"/>
      <c r="I564" s="65"/>
      <c r="J564" s="65"/>
      <c r="K564" s="65"/>
      <c r="L564" s="65"/>
      <c r="M564" s="65"/>
      <c r="N564" s="65"/>
      <c r="O564" s="65"/>
      <c r="P564" s="65"/>
      <c r="Q564" s="65"/>
      <c r="R564" s="65"/>
      <c r="S564" s="65"/>
      <c r="T564" s="65"/>
      <c r="U564" s="66"/>
      <c r="V564" s="65"/>
      <c r="W564" s="65"/>
      <c r="X564" s="65"/>
      <c r="Y564" s="66"/>
      <c r="Z564" s="65"/>
      <c r="AA564" s="65"/>
    </row>
    <row r="565" spans="1:27" ht="14.25" customHeight="1">
      <c r="A565" s="65"/>
      <c r="B565" s="80"/>
      <c r="C565" s="65"/>
      <c r="D565" s="65"/>
      <c r="E565" s="65"/>
      <c r="F565" s="65"/>
      <c r="G565" s="65"/>
      <c r="H565" s="65"/>
      <c r="I565" s="65"/>
      <c r="J565" s="65"/>
      <c r="K565" s="65"/>
      <c r="L565" s="65"/>
      <c r="M565" s="65"/>
      <c r="N565" s="65"/>
      <c r="O565" s="65"/>
      <c r="P565" s="65"/>
      <c r="Q565" s="65"/>
      <c r="R565" s="65"/>
      <c r="S565" s="65"/>
      <c r="T565" s="65"/>
      <c r="U565" s="66"/>
      <c r="V565" s="65"/>
      <c r="W565" s="65"/>
      <c r="X565" s="65"/>
      <c r="Y565" s="66"/>
      <c r="Z565" s="65"/>
      <c r="AA565" s="65"/>
    </row>
    <row r="566" spans="1:27" ht="14.25" customHeight="1">
      <c r="A566" s="65"/>
      <c r="B566" s="80"/>
      <c r="C566" s="65"/>
      <c r="D566" s="65"/>
      <c r="E566" s="65"/>
      <c r="F566" s="65"/>
      <c r="G566" s="65"/>
      <c r="H566" s="65"/>
      <c r="I566" s="65"/>
      <c r="J566" s="65"/>
      <c r="K566" s="65"/>
      <c r="L566" s="65"/>
      <c r="M566" s="65"/>
      <c r="N566" s="65"/>
      <c r="O566" s="65"/>
      <c r="P566" s="65"/>
      <c r="Q566" s="65"/>
      <c r="R566" s="65"/>
      <c r="S566" s="65"/>
      <c r="T566" s="65"/>
      <c r="U566" s="66"/>
      <c r="V566" s="65"/>
      <c r="W566" s="65"/>
      <c r="X566" s="65"/>
      <c r="Y566" s="66"/>
      <c r="Z566" s="65"/>
      <c r="AA566" s="65"/>
    </row>
    <row r="567" spans="1:27" ht="14.25" customHeight="1">
      <c r="A567" s="65"/>
      <c r="B567" s="80"/>
      <c r="C567" s="65"/>
      <c r="D567" s="65"/>
      <c r="E567" s="65"/>
      <c r="F567" s="65"/>
      <c r="G567" s="65"/>
      <c r="H567" s="65"/>
      <c r="I567" s="65"/>
      <c r="J567" s="65"/>
      <c r="K567" s="65"/>
      <c r="L567" s="65"/>
      <c r="M567" s="65"/>
      <c r="N567" s="65"/>
      <c r="O567" s="65"/>
      <c r="P567" s="65"/>
      <c r="Q567" s="65"/>
      <c r="R567" s="65"/>
      <c r="S567" s="65"/>
      <c r="T567" s="65"/>
      <c r="U567" s="66"/>
      <c r="V567" s="65"/>
      <c r="W567" s="65"/>
      <c r="X567" s="65"/>
      <c r="Y567" s="66"/>
      <c r="Z567" s="65"/>
      <c r="AA567" s="65"/>
    </row>
    <row r="568" spans="1:27" ht="14.25" customHeight="1">
      <c r="A568" s="65"/>
      <c r="B568" s="80"/>
      <c r="C568" s="65"/>
      <c r="D568" s="65"/>
      <c r="E568" s="65"/>
      <c r="F568" s="65"/>
      <c r="G568" s="65"/>
      <c r="H568" s="65"/>
      <c r="I568" s="65"/>
      <c r="J568" s="65"/>
      <c r="K568" s="65"/>
      <c r="L568" s="65"/>
      <c r="M568" s="65"/>
      <c r="N568" s="65"/>
      <c r="O568" s="65"/>
      <c r="P568" s="65"/>
      <c r="Q568" s="65"/>
      <c r="R568" s="65"/>
      <c r="S568" s="65"/>
      <c r="T568" s="65"/>
      <c r="U568" s="66"/>
      <c r="V568" s="65"/>
      <c r="W568" s="65"/>
      <c r="X568" s="65"/>
      <c r="Y568" s="66"/>
      <c r="Z568" s="65"/>
      <c r="AA568" s="65"/>
    </row>
    <row r="569" spans="1:27" ht="14.25" customHeight="1">
      <c r="A569" s="65"/>
      <c r="B569" s="80"/>
      <c r="C569" s="65"/>
      <c r="D569" s="65"/>
      <c r="E569" s="65"/>
      <c r="F569" s="65"/>
      <c r="G569" s="65"/>
      <c r="H569" s="65"/>
      <c r="I569" s="65"/>
      <c r="J569" s="65"/>
      <c r="K569" s="65"/>
      <c r="L569" s="65"/>
      <c r="M569" s="65"/>
      <c r="N569" s="65"/>
      <c r="O569" s="65"/>
      <c r="P569" s="65"/>
      <c r="Q569" s="65"/>
      <c r="R569" s="65"/>
      <c r="S569" s="65"/>
      <c r="T569" s="65"/>
      <c r="U569" s="66"/>
      <c r="V569" s="65"/>
      <c r="W569" s="65"/>
      <c r="X569" s="65"/>
      <c r="Y569" s="66"/>
      <c r="Z569" s="65"/>
      <c r="AA569" s="65"/>
    </row>
    <row r="570" spans="1:27" ht="14.25" customHeight="1">
      <c r="A570" s="65"/>
      <c r="B570" s="80"/>
      <c r="C570" s="65"/>
      <c r="D570" s="65"/>
      <c r="E570" s="65"/>
      <c r="F570" s="65"/>
      <c r="G570" s="65"/>
      <c r="H570" s="65"/>
      <c r="I570" s="65"/>
      <c r="J570" s="65"/>
      <c r="K570" s="65"/>
      <c r="L570" s="65"/>
      <c r="M570" s="65"/>
      <c r="N570" s="65"/>
      <c r="O570" s="65"/>
      <c r="P570" s="65"/>
      <c r="Q570" s="65"/>
      <c r="R570" s="65"/>
      <c r="S570" s="65"/>
      <c r="T570" s="65"/>
      <c r="U570" s="66"/>
      <c r="V570" s="65"/>
      <c r="W570" s="65"/>
      <c r="X570" s="65"/>
      <c r="Y570" s="66"/>
      <c r="Z570" s="65"/>
      <c r="AA570" s="65"/>
    </row>
    <row r="571" spans="1:27" ht="14.25" customHeight="1">
      <c r="A571" s="65"/>
      <c r="B571" s="80"/>
      <c r="C571" s="65"/>
      <c r="D571" s="65"/>
      <c r="E571" s="65"/>
      <c r="F571" s="65"/>
      <c r="G571" s="65"/>
      <c r="H571" s="65"/>
      <c r="I571" s="65"/>
      <c r="J571" s="65"/>
      <c r="K571" s="65"/>
      <c r="L571" s="65"/>
      <c r="M571" s="65"/>
      <c r="N571" s="65"/>
      <c r="O571" s="65"/>
      <c r="P571" s="65"/>
      <c r="Q571" s="65"/>
      <c r="R571" s="65"/>
      <c r="S571" s="65"/>
      <c r="T571" s="65"/>
      <c r="U571" s="66"/>
      <c r="V571" s="65"/>
      <c r="W571" s="65"/>
      <c r="X571" s="65"/>
      <c r="Y571" s="66"/>
      <c r="Z571" s="65"/>
      <c r="AA571" s="65"/>
    </row>
    <row r="572" spans="1:27" ht="14.25" customHeight="1">
      <c r="A572" s="65"/>
      <c r="B572" s="80"/>
      <c r="C572" s="65"/>
      <c r="D572" s="65"/>
      <c r="E572" s="65"/>
      <c r="F572" s="65"/>
      <c r="G572" s="65"/>
      <c r="H572" s="65"/>
      <c r="I572" s="65"/>
      <c r="J572" s="65"/>
      <c r="K572" s="65"/>
      <c r="L572" s="65"/>
      <c r="M572" s="65"/>
      <c r="N572" s="65"/>
      <c r="O572" s="65"/>
      <c r="P572" s="65"/>
      <c r="Q572" s="65"/>
      <c r="R572" s="65"/>
      <c r="S572" s="65"/>
      <c r="T572" s="65"/>
      <c r="U572" s="66"/>
      <c r="V572" s="65"/>
      <c r="W572" s="65"/>
      <c r="X572" s="65"/>
      <c r="Y572" s="66"/>
      <c r="Z572" s="65"/>
      <c r="AA572" s="65"/>
    </row>
    <row r="573" spans="1:27" ht="14.25" customHeight="1">
      <c r="A573" s="65"/>
      <c r="B573" s="80"/>
      <c r="C573" s="65"/>
      <c r="D573" s="65"/>
      <c r="E573" s="65"/>
      <c r="F573" s="65"/>
      <c r="G573" s="65"/>
      <c r="H573" s="65"/>
      <c r="I573" s="65"/>
      <c r="J573" s="65"/>
      <c r="K573" s="65"/>
      <c r="L573" s="65"/>
      <c r="M573" s="65"/>
      <c r="N573" s="65"/>
      <c r="O573" s="65"/>
      <c r="P573" s="65"/>
      <c r="Q573" s="65"/>
      <c r="R573" s="65"/>
      <c r="S573" s="65"/>
      <c r="T573" s="65"/>
      <c r="U573" s="66"/>
      <c r="V573" s="65"/>
      <c r="W573" s="65"/>
      <c r="X573" s="65"/>
      <c r="Y573" s="66"/>
      <c r="Z573" s="65"/>
      <c r="AA573" s="65"/>
    </row>
    <row r="574" spans="1:27" ht="14.25" customHeight="1">
      <c r="A574" s="65"/>
      <c r="B574" s="80"/>
      <c r="C574" s="65"/>
      <c r="D574" s="65"/>
      <c r="E574" s="65"/>
      <c r="F574" s="65"/>
      <c r="G574" s="65"/>
      <c r="H574" s="65"/>
      <c r="I574" s="65"/>
      <c r="J574" s="65"/>
      <c r="K574" s="65"/>
      <c r="L574" s="65"/>
      <c r="M574" s="65"/>
      <c r="N574" s="65"/>
      <c r="O574" s="65"/>
      <c r="P574" s="65"/>
      <c r="Q574" s="65"/>
      <c r="R574" s="65"/>
      <c r="S574" s="65"/>
      <c r="T574" s="65"/>
      <c r="U574" s="66"/>
      <c r="V574" s="65"/>
      <c r="W574" s="65"/>
      <c r="X574" s="65"/>
      <c r="Y574" s="66"/>
      <c r="Z574" s="65"/>
      <c r="AA574" s="65"/>
    </row>
    <row r="575" spans="1:27" ht="14.25" customHeight="1">
      <c r="A575" s="65"/>
      <c r="B575" s="80"/>
      <c r="C575" s="65"/>
      <c r="D575" s="65"/>
      <c r="E575" s="65"/>
      <c r="F575" s="65"/>
      <c r="G575" s="65"/>
      <c r="H575" s="65"/>
      <c r="I575" s="65"/>
      <c r="J575" s="65"/>
      <c r="K575" s="65"/>
      <c r="L575" s="65"/>
      <c r="M575" s="65"/>
      <c r="N575" s="65"/>
      <c r="O575" s="65"/>
      <c r="P575" s="65"/>
      <c r="Q575" s="65"/>
      <c r="R575" s="65"/>
      <c r="S575" s="65"/>
      <c r="T575" s="65"/>
      <c r="U575" s="66"/>
      <c r="V575" s="65"/>
      <c r="W575" s="65"/>
      <c r="X575" s="65"/>
      <c r="Y575" s="66"/>
      <c r="Z575" s="65"/>
      <c r="AA575" s="65"/>
    </row>
    <row r="576" spans="1:27" ht="14.25" customHeight="1">
      <c r="A576" s="65"/>
      <c r="B576" s="80"/>
      <c r="C576" s="65"/>
      <c r="D576" s="65"/>
      <c r="E576" s="65"/>
      <c r="F576" s="65"/>
      <c r="G576" s="65"/>
      <c r="H576" s="65"/>
      <c r="I576" s="65"/>
      <c r="J576" s="65"/>
      <c r="K576" s="65"/>
      <c r="L576" s="65"/>
      <c r="M576" s="65"/>
      <c r="N576" s="65"/>
      <c r="O576" s="65"/>
      <c r="P576" s="65"/>
      <c r="Q576" s="65"/>
      <c r="R576" s="65"/>
      <c r="S576" s="65"/>
      <c r="T576" s="65"/>
      <c r="U576" s="66"/>
      <c r="V576" s="65"/>
      <c r="W576" s="65"/>
      <c r="X576" s="65"/>
      <c r="Y576" s="66"/>
      <c r="Z576" s="65"/>
      <c r="AA576" s="65"/>
    </row>
    <row r="577" spans="1:27" ht="14.25" customHeight="1">
      <c r="A577" s="65"/>
      <c r="B577" s="80"/>
      <c r="C577" s="65"/>
      <c r="D577" s="65"/>
      <c r="E577" s="65"/>
      <c r="F577" s="65"/>
      <c r="G577" s="65"/>
      <c r="H577" s="65"/>
      <c r="I577" s="65"/>
      <c r="J577" s="65"/>
      <c r="K577" s="65"/>
      <c r="L577" s="65"/>
      <c r="M577" s="65"/>
      <c r="N577" s="65"/>
      <c r="O577" s="65"/>
      <c r="P577" s="65"/>
      <c r="Q577" s="65"/>
      <c r="R577" s="65"/>
      <c r="S577" s="65"/>
      <c r="T577" s="65"/>
      <c r="U577" s="66"/>
      <c r="V577" s="65"/>
      <c r="W577" s="65"/>
      <c r="X577" s="65"/>
      <c r="Y577" s="66"/>
      <c r="Z577" s="65"/>
      <c r="AA577" s="65"/>
    </row>
    <row r="578" spans="1:27" ht="14.25" customHeight="1">
      <c r="A578" s="65"/>
      <c r="B578" s="80"/>
      <c r="C578" s="65"/>
      <c r="D578" s="65"/>
      <c r="E578" s="65"/>
      <c r="F578" s="65"/>
      <c r="G578" s="65"/>
      <c r="H578" s="65"/>
      <c r="I578" s="65"/>
      <c r="J578" s="65"/>
      <c r="K578" s="65"/>
      <c r="L578" s="65"/>
      <c r="M578" s="65"/>
      <c r="N578" s="65"/>
      <c r="O578" s="65"/>
      <c r="P578" s="65"/>
      <c r="Q578" s="65"/>
      <c r="R578" s="65"/>
      <c r="S578" s="65"/>
      <c r="T578" s="65"/>
      <c r="U578" s="66"/>
      <c r="V578" s="65"/>
      <c r="W578" s="65"/>
      <c r="X578" s="65"/>
      <c r="Y578" s="66"/>
      <c r="Z578" s="65"/>
      <c r="AA578" s="65"/>
    </row>
    <row r="579" spans="1:27" ht="14.25" customHeight="1">
      <c r="A579" s="65"/>
      <c r="B579" s="80"/>
      <c r="C579" s="65"/>
      <c r="D579" s="65"/>
      <c r="E579" s="65"/>
      <c r="F579" s="65"/>
      <c r="G579" s="65"/>
      <c r="H579" s="65"/>
      <c r="I579" s="65"/>
      <c r="J579" s="65"/>
      <c r="K579" s="65"/>
      <c r="L579" s="65"/>
      <c r="M579" s="65"/>
      <c r="N579" s="65"/>
      <c r="O579" s="65"/>
      <c r="P579" s="65"/>
      <c r="Q579" s="65"/>
      <c r="R579" s="65"/>
      <c r="S579" s="65"/>
      <c r="T579" s="65"/>
      <c r="U579" s="66"/>
      <c r="V579" s="65"/>
      <c r="W579" s="65"/>
      <c r="X579" s="65"/>
      <c r="Y579" s="66"/>
      <c r="Z579" s="65"/>
      <c r="AA579" s="65"/>
    </row>
    <row r="580" spans="1:27" ht="14.25" customHeight="1">
      <c r="A580" s="65"/>
      <c r="B580" s="80"/>
      <c r="C580" s="65"/>
      <c r="D580" s="65"/>
      <c r="E580" s="65"/>
      <c r="F580" s="65"/>
      <c r="G580" s="65"/>
      <c r="H580" s="65"/>
      <c r="I580" s="65"/>
      <c r="J580" s="65"/>
      <c r="K580" s="65"/>
      <c r="L580" s="65"/>
      <c r="M580" s="65"/>
      <c r="N580" s="65"/>
      <c r="O580" s="65"/>
      <c r="P580" s="65"/>
      <c r="Q580" s="65"/>
      <c r="R580" s="65"/>
      <c r="S580" s="65"/>
      <c r="T580" s="65"/>
      <c r="U580" s="66"/>
      <c r="V580" s="65"/>
      <c r="W580" s="65"/>
      <c r="X580" s="65"/>
      <c r="Y580" s="66"/>
      <c r="Z580" s="65"/>
      <c r="AA580" s="65"/>
    </row>
    <row r="581" spans="1:27" ht="14.25" customHeight="1">
      <c r="A581" s="65"/>
      <c r="B581" s="80"/>
      <c r="C581" s="65"/>
      <c r="D581" s="65"/>
      <c r="E581" s="65"/>
      <c r="F581" s="65"/>
      <c r="G581" s="65"/>
      <c r="H581" s="65"/>
      <c r="I581" s="65"/>
      <c r="J581" s="65"/>
      <c r="K581" s="65"/>
      <c r="L581" s="65"/>
      <c r="M581" s="65"/>
      <c r="N581" s="65"/>
      <c r="O581" s="65"/>
      <c r="P581" s="65"/>
      <c r="Q581" s="65"/>
      <c r="R581" s="65"/>
      <c r="S581" s="65"/>
      <c r="T581" s="65"/>
      <c r="U581" s="66"/>
      <c r="V581" s="65"/>
      <c r="W581" s="65"/>
      <c r="X581" s="65"/>
      <c r="Y581" s="66"/>
      <c r="Z581" s="65"/>
      <c r="AA581" s="65"/>
    </row>
    <row r="582" spans="1:27" ht="14.25" customHeight="1">
      <c r="A582" s="65"/>
      <c r="B582" s="80"/>
      <c r="C582" s="65"/>
      <c r="D582" s="65"/>
      <c r="E582" s="65"/>
      <c r="F582" s="65"/>
      <c r="G582" s="65"/>
      <c r="H582" s="65"/>
      <c r="I582" s="65"/>
      <c r="J582" s="65"/>
      <c r="K582" s="65"/>
      <c r="L582" s="65"/>
      <c r="M582" s="65"/>
      <c r="N582" s="65"/>
      <c r="O582" s="65"/>
      <c r="P582" s="65"/>
      <c r="Q582" s="65"/>
      <c r="R582" s="65"/>
      <c r="S582" s="65"/>
      <c r="T582" s="65"/>
      <c r="U582" s="66"/>
      <c r="V582" s="65"/>
      <c r="W582" s="65"/>
      <c r="X582" s="65"/>
      <c r="Y582" s="66"/>
      <c r="Z582" s="65"/>
      <c r="AA582" s="65"/>
    </row>
    <row r="583" spans="1:27" ht="14.25" customHeight="1">
      <c r="A583" s="65"/>
      <c r="B583" s="80"/>
      <c r="C583" s="65"/>
      <c r="D583" s="65"/>
      <c r="E583" s="65"/>
      <c r="F583" s="65"/>
      <c r="G583" s="65"/>
      <c r="H583" s="65"/>
      <c r="I583" s="65"/>
      <c r="J583" s="65"/>
      <c r="K583" s="65"/>
      <c r="L583" s="65"/>
      <c r="M583" s="65"/>
      <c r="N583" s="65"/>
      <c r="O583" s="65"/>
      <c r="P583" s="65"/>
      <c r="Q583" s="65"/>
      <c r="R583" s="65"/>
      <c r="S583" s="65"/>
      <c r="T583" s="65"/>
      <c r="U583" s="66"/>
      <c r="V583" s="65"/>
      <c r="W583" s="65"/>
      <c r="X583" s="65"/>
      <c r="Y583" s="66"/>
      <c r="Z583" s="65"/>
      <c r="AA583" s="65"/>
    </row>
    <row r="584" spans="1:27" ht="14.25" customHeight="1">
      <c r="A584" s="65"/>
      <c r="B584" s="80"/>
      <c r="C584" s="65"/>
      <c r="D584" s="65"/>
      <c r="E584" s="65"/>
      <c r="F584" s="65"/>
      <c r="G584" s="65"/>
      <c r="H584" s="65"/>
      <c r="I584" s="65"/>
      <c r="J584" s="65"/>
      <c r="K584" s="65"/>
      <c r="L584" s="65"/>
      <c r="M584" s="65"/>
      <c r="N584" s="65"/>
      <c r="O584" s="65"/>
      <c r="P584" s="65"/>
      <c r="Q584" s="65"/>
      <c r="R584" s="65"/>
      <c r="S584" s="65"/>
      <c r="T584" s="65"/>
      <c r="U584" s="66"/>
      <c r="V584" s="65"/>
      <c r="W584" s="65"/>
      <c r="X584" s="65"/>
      <c r="Y584" s="66"/>
      <c r="Z584" s="65"/>
      <c r="AA584" s="65"/>
    </row>
    <row r="585" spans="1:27" ht="14.25" customHeight="1">
      <c r="A585" s="65"/>
      <c r="B585" s="80"/>
      <c r="C585" s="65"/>
      <c r="D585" s="65"/>
      <c r="E585" s="65"/>
      <c r="F585" s="65"/>
      <c r="G585" s="65"/>
      <c r="H585" s="65"/>
      <c r="I585" s="65"/>
      <c r="J585" s="65"/>
      <c r="K585" s="65"/>
      <c r="L585" s="65"/>
      <c r="M585" s="65"/>
      <c r="N585" s="65"/>
      <c r="O585" s="65"/>
      <c r="P585" s="65"/>
      <c r="Q585" s="65"/>
      <c r="R585" s="65"/>
      <c r="S585" s="65"/>
      <c r="T585" s="65"/>
      <c r="U585" s="66"/>
      <c r="V585" s="65"/>
      <c r="W585" s="65"/>
      <c r="X585" s="65"/>
      <c r="Y585" s="66"/>
      <c r="Z585" s="65"/>
      <c r="AA585" s="65"/>
    </row>
    <row r="586" spans="1:27" ht="14.25" customHeight="1">
      <c r="A586" s="65"/>
      <c r="B586" s="80"/>
      <c r="C586" s="65"/>
      <c r="D586" s="65"/>
      <c r="E586" s="65"/>
      <c r="F586" s="65"/>
      <c r="G586" s="65"/>
      <c r="H586" s="65"/>
      <c r="I586" s="65"/>
      <c r="J586" s="65"/>
      <c r="K586" s="65"/>
      <c r="L586" s="65"/>
      <c r="M586" s="65"/>
      <c r="N586" s="65"/>
      <c r="O586" s="65"/>
      <c r="P586" s="65"/>
      <c r="Q586" s="65"/>
      <c r="R586" s="65"/>
      <c r="S586" s="65"/>
      <c r="T586" s="65"/>
      <c r="U586" s="66"/>
      <c r="V586" s="65"/>
      <c r="W586" s="65"/>
      <c r="X586" s="65"/>
      <c r="Y586" s="66"/>
      <c r="Z586" s="65"/>
      <c r="AA586" s="65"/>
    </row>
    <row r="587" spans="1:27" ht="14.25" customHeight="1">
      <c r="A587" s="65"/>
      <c r="B587" s="80"/>
      <c r="C587" s="65"/>
      <c r="D587" s="65"/>
      <c r="E587" s="65"/>
      <c r="F587" s="65"/>
      <c r="G587" s="65"/>
      <c r="H587" s="65"/>
      <c r="I587" s="65"/>
      <c r="J587" s="65"/>
      <c r="K587" s="65"/>
      <c r="L587" s="65"/>
      <c r="M587" s="65"/>
      <c r="N587" s="65"/>
      <c r="O587" s="65"/>
      <c r="P587" s="65"/>
      <c r="Q587" s="65"/>
      <c r="R587" s="65"/>
      <c r="S587" s="65"/>
      <c r="T587" s="65"/>
      <c r="U587" s="66"/>
      <c r="V587" s="65"/>
      <c r="W587" s="65"/>
      <c r="X587" s="65"/>
      <c r="Y587" s="66"/>
      <c r="Z587" s="65"/>
      <c r="AA587" s="65"/>
    </row>
    <row r="588" spans="1:27" ht="14.25" customHeight="1">
      <c r="A588" s="65"/>
      <c r="B588" s="80"/>
      <c r="C588" s="65"/>
      <c r="D588" s="65"/>
      <c r="E588" s="65"/>
      <c r="F588" s="65"/>
      <c r="G588" s="65"/>
      <c r="H588" s="65"/>
      <c r="I588" s="65"/>
      <c r="J588" s="65"/>
      <c r="K588" s="65"/>
      <c r="L588" s="65"/>
      <c r="M588" s="65"/>
      <c r="N588" s="65"/>
      <c r="O588" s="65"/>
      <c r="P588" s="65"/>
      <c r="Q588" s="65"/>
      <c r="R588" s="65"/>
      <c r="S588" s="65"/>
      <c r="T588" s="65"/>
      <c r="U588" s="66"/>
      <c r="V588" s="65"/>
      <c r="W588" s="65"/>
      <c r="X588" s="65"/>
      <c r="Y588" s="66"/>
      <c r="Z588" s="65"/>
      <c r="AA588" s="65"/>
    </row>
    <row r="589" spans="1:27" ht="14.25" customHeight="1">
      <c r="A589" s="65"/>
      <c r="B589" s="80"/>
      <c r="C589" s="65"/>
      <c r="D589" s="65"/>
      <c r="E589" s="65"/>
      <c r="F589" s="65"/>
      <c r="G589" s="65"/>
      <c r="H589" s="65"/>
      <c r="I589" s="65"/>
      <c r="J589" s="65"/>
      <c r="K589" s="65"/>
      <c r="L589" s="65"/>
      <c r="M589" s="65"/>
      <c r="N589" s="65"/>
      <c r="O589" s="65"/>
      <c r="P589" s="65"/>
      <c r="Q589" s="65"/>
      <c r="R589" s="65"/>
      <c r="S589" s="65"/>
      <c r="T589" s="65"/>
      <c r="U589" s="66"/>
      <c r="V589" s="65"/>
      <c r="W589" s="65"/>
      <c r="X589" s="65"/>
      <c r="Y589" s="66"/>
      <c r="Z589" s="65"/>
      <c r="AA589" s="65"/>
    </row>
    <row r="590" spans="1:27" ht="14.25" customHeight="1">
      <c r="A590" s="65"/>
      <c r="B590" s="80"/>
      <c r="C590" s="65"/>
      <c r="D590" s="65"/>
      <c r="E590" s="65"/>
      <c r="F590" s="65"/>
      <c r="G590" s="65"/>
      <c r="H590" s="65"/>
      <c r="I590" s="65"/>
      <c r="J590" s="65"/>
      <c r="K590" s="65"/>
      <c r="L590" s="65"/>
      <c r="M590" s="65"/>
      <c r="N590" s="65"/>
      <c r="O590" s="65"/>
      <c r="P590" s="65"/>
      <c r="Q590" s="65"/>
      <c r="R590" s="65"/>
      <c r="S590" s="65"/>
      <c r="T590" s="65"/>
      <c r="U590" s="66"/>
      <c r="V590" s="65"/>
      <c r="W590" s="65"/>
      <c r="X590" s="65"/>
      <c r="Y590" s="66"/>
      <c r="Z590" s="65"/>
      <c r="AA590" s="65"/>
    </row>
    <row r="591" spans="1:27" ht="14.25" customHeight="1">
      <c r="A591" s="65"/>
      <c r="B591" s="80"/>
      <c r="C591" s="65"/>
      <c r="D591" s="65"/>
      <c r="E591" s="65"/>
      <c r="F591" s="65"/>
      <c r="G591" s="65"/>
      <c r="H591" s="65"/>
      <c r="I591" s="65"/>
      <c r="J591" s="65"/>
      <c r="K591" s="65"/>
      <c r="L591" s="65"/>
      <c r="M591" s="65"/>
      <c r="N591" s="65"/>
      <c r="O591" s="65"/>
      <c r="P591" s="65"/>
      <c r="Q591" s="65"/>
      <c r="R591" s="65"/>
      <c r="S591" s="65"/>
      <c r="T591" s="65"/>
      <c r="U591" s="66"/>
      <c r="V591" s="65"/>
      <c r="W591" s="65"/>
      <c r="X591" s="65"/>
      <c r="Y591" s="66"/>
      <c r="Z591" s="65"/>
      <c r="AA591" s="65"/>
    </row>
    <row r="592" spans="1:27" ht="14.25" customHeight="1">
      <c r="A592" s="65"/>
      <c r="B592" s="80"/>
      <c r="C592" s="65"/>
      <c r="D592" s="65"/>
      <c r="E592" s="65"/>
      <c r="F592" s="65"/>
      <c r="G592" s="65"/>
      <c r="H592" s="65"/>
      <c r="I592" s="65"/>
      <c r="J592" s="65"/>
      <c r="K592" s="65"/>
      <c r="L592" s="65"/>
      <c r="M592" s="65"/>
      <c r="N592" s="65"/>
      <c r="O592" s="65"/>
      <c r="P592" s="65"/>
      <c r="Q592" s="65"/>
      <c r="R592" s="65"/>
      <c r="S592" s="65"/>
      <c r="T592" s="65"/>
      <c r="U592" s="66"/>
      <c r="V592" s="65"/>
      <c r="W592" s="65"/>
      <c r="X592" s="65"/>
      <c r="Y592" s="66"/>
      <c r="Z592" s="65"/>
      <c r="AA592" s="65"/>
    </row>
    <row r="593" spans="1:27" ht="14.25" customHeight="1">
      <c r="A593" s="65"/>
      <c r="B593" s="80"/>
      <c r="C593" s="65"/>
      <c r="D593" s="65"/>
      <c r="E593" s="65"/>
      <c r="F593" s="65"/>
      <c r="G593" s="65"/>
      <c r="H593" s="65"/>
      <c r="I593" s="65"/>
      <c r="J593" s="65"/>
      <c r="K593" s="65"/>
      <c r="L593" s="65"/>
      <c r="M593" s="65"/>
      <c r="N593" s="65"/>
      <c r="O593" s="65"/>
      <c r="P593" s="65"/>
      <c r="Q593" s="65"/>
      <c r="R593" s="65"/>
      <c r="S593" s="65"/>
      <c r="T593" s="65"/>
      <c r="U593" s="66"/>
      <c r="V593" s="65"/>
      <c r="W593" s="65"/>
      <c r="X593" s="65"/>
      <c r="Y593" s="66"/>
      <c r="Z593" s="65"/>
      <c r="AA593" s="65"/>
    </row>
    <row r="594" spans="1:27" ht="14.25" customHeight="1">
      <c r="A594" s="65"/>
      <c r="B594" s="80"/>
      <c r="C594" s="65"/>
      <c r="D594" s="65"/>
      <c r="E594" s="65"/>
      <c r="F594" s="65"/>
      <c r="G594" s="65"/>
      <c r="H594" s="65"/>
      <c r="I594" s="65"/>
      <c r="J594" s="65"/>
      <c r="K594" s="65"/>
      <c r="L594" s="65"/>
      <c r="M594" s="65"/>
      <c r="N594" s="65"/>
      <c r="O594" s="65"/>
      <c r="P594" s="65"/>
      <c r="Q594" s="65"/>
      <c r="R594" s="65"/>
      <c r="S594" s="65"/>
      <c r="T594" s="65"/>
      <c r="U594" s="66"/>
      <c r="V594" s="65"/>
      <c r="W594" s="65"/>
      <c r="X594" s="65"/>
      <c r="Y594" s="66"/>
      <c r="Z594" s="65"/>
      <c r="AA594" s="65"/>
    </row>
    <row r="595" spans="1:27" ht="14.25" customHeight="1">
      <c r="A595" s="65"/>
      <c r="B595" s="80"/>
      <c r="C595" s="65"/>
      <c r="D595" s="65"/>
      <c r="E595" s="65"/>
      <c r="F595" s="65"/>
      <c r="G595" s="65"/>
      <c r="H595" s="65"/>
      <c r="I595" s="65"/>
      <c r="J595" s="65"/>
      <c r="K595" s="65"/>
      <c r="L595" s="65"/>
      <c r="M595" s="65"/>
      <c r="N595" s="65"/>
      <c r="O595" s="65"/>
      <c r="P595" s="65"/>
      <c r="Q595" s="65"/>
      <c r="R595" s="65"/>
      <c r="S595" s="65"/>
      <c r="T595" s="65"/>
      <c r="U595" s="66"/>
      <c r="V595" s="65"/>
      <c r="W595" s="65"/>
      <c r="X595" s="65"/>
      <c r="Y595" s="66"/>
      <c r="Z595" s="65"/>
      <c r="AA595" s="65"/>
    </row>
    <row r="596" spans="1:27" ht="14.25" customHeight="1">
      <c r="A596" s="65"/>
      <c r="B596" s="80"/>
      <c r="C596" s="65"/>
      <c r="D596" s="65"/>
      <c r="E596" s="65"/>
      <c r="F596" s="65"/>
      <c r="G596" s="65"/>
      <c r="H596" s="65"/>
      <c r="I596" s="65"/>
      <c r="J596" s="65"/>
      <c r="K596" s="65"/>
      <c r="L596" s="65"/>
      <c r="M596" s="65"/>
      <c r="N596" s="65"/>
      <c r="O596" s="65"/>
      <c r="P596" s="65"/>
      <c r="Q596" s="65"/>
      <c r="R596" s="65"/>
      <c r="S596" s="65"/>
      <c r="T596" s="65"/>
      <c r="U596" s="66"/>
      <c r="V596" s="65"/>
      <c r="W596" s="65"/>
      <c r="X596" s="65"/>
      <c r="Y596" s="66"/>
      <c r="Z596" s="65"/>
      <c r="AA596" s="65"/>
    </row>
    <row r="597" spans="1:27" ht="14.25" customHeight="1">
      <c r="A597" s="65"/>
      <c r="B597" s="80"/>
      <c r="C597" s="65"/>
      <c r="D597" s="65"/>
      <c r="E597" s="65"/>
      <c r="F597" s="65"/>
      <c r="G597" s="65"/>
      <c r="H597" s="65"/>
      <c r="I597" s="65"/>
      <c r="J597" s="65"/>
      <c r="K597" s="65"/>
      <c r="L597" s="65"/>
      <c r="M597" s="65"/>
      <c r="N597" s="65"/>
      <c r="O597" s="65"/>
      <c r="P597" s="65"/>
      <c r="Q597" s="65"/>
      <c r="R597" s="65"/>
      <c r="S597" s="65"/>
      <c r="T597" s="65"/>
      <c r="U597" s="66"/>
      <c r="V597" s="65"/>
      <c r="W597" s="65"/>
      <c r="X597" s="65"/>
      <c r="Y597" s="66"/>
      <c r="Z597" s="65"/>
      <c r="AA597" s="65"/>
    </row>
    <row r="598" spans="1:27" ht="14.25" customHeight="1">
      <c r="A598" s="65"/>
      <c r="B598" s="80"/>
      <c r="C598" s="65"/>
      <c r="D598" s="65"/>
      <c r="E598" s="65"/>
      <c r="F598" s="65"/>
      <c r="G598" s="65"/>
      <c r="H598" s="65"/>
      <c r="I598" s="65"/>
      <c r="J598" s="65"/>
      <c r="K598" s="65"/>
      <c r="L598" s="65"/>
      <c r="M598" s="65"/>
      <c r="N598" s="65"/>
      <c r="O598" s="65"/>
      <c r="P598" s="65"/>
      <c r="Q598" s="65"/>
      <c r="R598" s="65"/>
      <c r="S598" s="65"/>
      <c r="T598" s="65"/>
      <c r="U598" s="66"/>
      <c r="V598" s="65"/>
      <c r="W598" s="65"/>
      <c r="X598" s="65"/>
      <c r="Y598" s="66"/>
      <c r="Z598" s="65"/>
      <c r="AA598" s="65"/>
    </row>
    <row r="599" spans="1:27" ht="14.25" customHeight="1">
      <c r="A599" s="65"/>
      <c r="B599" s="80"/>
      <c r="C599" s="65"/>
      <c r="D599" s="65"/>
      <c r="E599" s="65"/>
      <c r="F599" s="65"/>
      <c r="G599" s="65"/>
      <c r="H599" s="65"/>
      <c r="I599" s="65"/>
      <c r="J599" s="65"/>
      <c r="K599" s="65"/>
      <c r="L599" s="65"/>
      <c r="M599" s="65"/>
      <c r="N599" s="65"/>
      <c r="O599" s="65"/>
      <c r="P599" s="65"/>
      <c r="Q599" s="65"/>
      <c r="R599" s="65"/>
      <c r="S599" s="65"/>
      <c r="T599" s="65"/>
      <c r="U599" s="66"/>
      <c r="V599" s="65"/>
      <c r="W599" s="65"/>
      <c r="X599" s="65"/>
      <c r="Y599" s="66"/>
      <c r="Z599" s="65"/>
      <c r="AA599" s="65"/>
    </row>
    <row r="600" spans="1:27" ht="14.25" customHeight="1">
      <c r="A600" s="65"/>
      <c r="B600" s="80"/>
      <c r="C600" s="65"/>
      <c r="D600" s="65"/>
      <c r="E600" s="65"/>
      <c r="F600" s="65"/>
      <c r="G600" s="65"/>
      <c r="H600" s="65"/>
      <c r="I600" s="65"/>
      <c r="J600" s="65"/>
      <c r="K600" s="65"/>
      <c r="L600" s="65"/>
      <c r="M600" s="65"/>
      <c r="N600" s="65"/>
      <c r="O600" s="65"/>
      <c r="P600" s="65"/>
      <c r="Q600" s="65"/>
      <c r="R600" s="65"/>
      <c r="S600" s="65"/>
      <c r="T600" s="65"/>
      <c r="U600" s="66"/>
      <c r="V600" s="65"/>
      <c r="W600" s="65"/>
      <c r="X600" s="65"/>
      <c r="Y600" s="66"/>
      <c r="Z600" s="65"/>
      <c r="AA600" s="65"/>
    </row>
    <row r="601" spans="1:27" ht="14.25" customHeight="1">
      <c r="A601" s="65"/>
      <c r="B601" s="80"/>
      <c r="C601" s="65"/>
      <c r="D601" s="65"/>
      <c r="E601" s="65"/>
      <c r="F601" s="65"/>
      <c r="G601" s="65"/>
      <c r="H601" s="65"/>
      <c r="I601" s="65"/>
      <c r="J601" s="65"/>
      <c r="K601" s="65"/>
      <c r="L601" s="65"/>
      <c r="M601" s="65"/>
      <c r="N601" s="65"/>
      <c r="O601" s="65"/>
      <c r="P601" s="65"/>
      <c r="Q601" s="65"/>
      <c r="R601" s="65"/>
      <c r="S601" s="65"/>
      <c r="T601" s="65"/>
      <c r="U601" s="66"/>
      <c r="V601" s="65"/>
      <c r="W601" s="65"/>
      <c r="X601" s="65"/>
      <c r="Y601" s="66"/>
      <c r="Z601" s="65"/>
      <c r="AA601" s="65"/>
    </row>
    <row r="602" spans="1:27" ht="14.25" customHeight="1">
      <c r="A602" s="65"/>
      <c r="B602" s="80"/>
      <c r="C602" s="65"/>
      <c r="D602" s="65"/>
      <c r="E602" s="65"/>
      <c r="F602" s="65"/>
      <c r="G602" s="65"/>
      <c r="H602" s="65"/>
      <c r="I602" s="65"/>
      <c r="J602" s="65"/>
      <c r="K602" s="65"/>
      <c r="L602" s="65"/>
      <c r="M602" s="65"/>
      <c r="N602" s="65"/>
      <c r="O602" s="65"/>
      <c r="P602" s="65"/>
      <c r="Q602" s="65"/>
      <c r="R602" s="65"/>
      <c r="S602" s="65"/>
      <c r="T602" s="65"/>
      <c r="U602" s="66"/>
      <c r="V602" s="65"/>
      <c r="W602" s="65"/>
      <c r="X602" s="65"/>
      <c r="Y602" s="66"/>
      <c r="Z602" s="65"/>
      <c r="AA602" s="65"/>
    </row>
    <row r="603" spans="1:27" ht="14.25" customHeight="1">
      <c r="A603" s="65"/>
      <c r="B603" s="80"/>
      <c r="C603" s="65"/>
      <c r="D603" s="65"/>
      <c r="E603" s="65"/>
      <c r="F603" s="65"/>
      <c r="G603" s="65"/>
      <c r="H603" s="65"/>
      <c r="I603" s="65"/>
      <c r="J603" s="65"/>
      <c r="K603" s="65"/>
      <c r="L603" s="65"/>
      <c r="M603" s="65"/>
      <c r="N603" s="65"/>
      <c r="O603" s="65"/>
      <c r="P603" s="65"/>
      <c r="Q603" s="65"/>
      <c r="R603" s="65"/>
      <c r="S603" s="65"/>
      <c r="T603" s="65"/>
      <c r="U603" s="66"/>
      <c r="V603" s="65"/>
      <c r="W603" s="65"/>
      <c r="X603" s="65"/>
      <c r="Y603" s="66"/>
      <c r="Z603" s="65"/>
      <c r="AA603" s="65"/>
    </row>
    <row r="604" spans="1:27" ht="14.25" customHeight="1">
      <c r="A604" s="65"/>
      <c r="B604" s="80"/>
      <c r="C604" s="65"/>
      <c r="D604" s="65"/>
      <c r="E604" s="65"/>
      <c r="F604" s="65"/>
      <c r="G604" s="65"/>
      <c r="H604" s="65"/>
      <c r="I604" s="65"/>
      <c r="J604" s="65"/>
      <c r="K604" s="65"/>
      <c r="L604" s="65"/>
      <c r="M604" s="65"/>
      <c r="N604" s="65"/>
      <c r="O604" s="65"/>
      <c r="P604" s="65"/>
      <c r="Q604" s="65"/>
      <c r="R604" s="65"/>
      <c r="S604" s="65"/>
      <c r="T604" s="65"/>
      <c r="U604" s="66"/>
      <c r="V604" s="65"/>
      <c r="W604" s="65"/>
      <c r="X604" s="65"/>
      <c r="Y604" s="66"/>
      <c r="Z604" s="65"/>
      <c r="AA604" s="65"/>
    </row>
    <row r="605" spans="1:27" ht="14.25" customHeight="1">
      <c r="A605" s="65"/>
      <c r="B605" s="80"/>
      <c r="C605" s="65"/>
      <c r="D605" s="65"/>
      <c r="E605" s="65"/>
      <c r="F605" s="65"/>
      <c r="G605" s="65"/>
      <c r="H605" s="65"/>
      <c r="I605" s="65"/>
      <c r="J605" s="65"/>
      <c r="K605" s="65"/>
      <c r="L605" s="65"/>
      <c r="M605" s="65"/>
      <c r="N605" s="65"/>
      <c r="O605" s="65"/>
      <c r="P605" s="65"/>
      <c r="Q605" s="65"/>
      <c r="R605" s="65"/>
      <c r="S605" s="65"/>
      <c r="T605" s="65"/>
      <c r="U605" s="66"/>
      <c r="V605" s="65"/>
      <c r="W605" s="65"/>
      <c r="X605" s="65"/>
      <c r="Y605" s="66"/>
      <c r="Z605" s="65"/>
      <c r="AA605" s="65"/>
    </row>
    <row r="606" spans="1:27" ht="14.25" customHeight="1">
      <c r="A606" s="65"/>
      <c r="B606" s="80"/>
      <c r="C606" s="65"/>
      <c r="D606" s="65"/>
      <c r="E606" s="65"/>
      <c r="F606" s="65"/>
      <c r="G606" s="65"/>
      <c r="H606" s="65"/>
      <c r="I606" s="65"/>
      <c r="J606" s="65"/>
      <c r="K606" s="65"/>
      <c r="L606" s="65"/>
      <c r="M606" s="65"/>
      <c r="N606" s="65"/>
      <c r="O606" s="65"/>
      <c r="P606" s="65"/>
      <c r="Q606" s="65"/>
      <c r="R606" s="65"/>
      <c r="S606" s="65"/>
      <c r="T606" s="65"/>
      <c r="U606" s="66"/>
      <c r="V606" s="65"/>
      <c r="W606" s="65"/>
      <c r="X606" s="65"/>
      <c r="Y606" s="66"/>
      <c r="Z606" s="65"/>
      <c r="AA606" s="65"/>
    </row>
    <row r="607" spans="1:27" ht="14.25" customHeight="1">
      <c r="A607" s="65"/>
      <c r="B607" s="80"/>
      <c r="C607" s="65"/>
      <c r="D607" s="65"/>
      <c r="E607" s="65"/>
      <c r="F607" s="65"/>
      <c r="G607" s="65"/>
      <c r="H607" s="65"/>
      <c r="I607" s="65"/>
      <c r="J607" s="65"/>
      <c r="K607" s="65"/>
      <c r="L607" s="65"/>
      <c r="M607" s="65"/>
      <c r="N607" s="65"/>
      <c r="O607" s="65"/>
      <c r="P607" s="65"/>
      <c r="Q607" s="65"/>
      <c r="R607" s="65"/>
      <c r="S607" s="65"/>
      <c r="T607" s="65"/>
      <c r="U607" s="66"/>
      <c r="V607" s="65"/>
      <c r="W607" s="65"/>
      <c r="X607" s="65"/>
      <c r="Y607" s="66"/>
      <c r="Z607" s="65"/>
      <c r="AA607" s="65"/>
    </row>
    <row r="608" spans="1:27" ht="14.25" customHeight="1">
      <c r="A608" s="65"/>
      <c r="B608" s="80"/>
      <c r="C608" s="65"/>
      <c r="D608" s="65"/>
      <c r="E608" s="65"/>
      <c r="F608" s="65"/>
      <c r="G608" s="65"/>
      <c r="H608" s="65"/>
      <c r="I608" s="65"/>
      <c r="J608" s="65"/>
      <c r="K608" s="65"/>
      <c r="L608" s="65"/>
      <c r="M608" s="65"/>
      <c r="N608" s="65"/>
      <c r="O608" s="65"/>
      <c r="P608" s="65"/>
      <c r="Q608" s="65"/>
      <c r="R608" s="65"/>
      <c r="S608" s="65"/>
      <c r="T608" s="65"/>
      <c r="U608" s="66"/>
      <c r="V608" s="65"/>
      <c r="W608" s="65"/>
      <c r="X608" s="65"/>
      <c r="Y608" s="66"/>
      <c r="Z608" s="65"/>
      <c r="AA608" s="65"/>
    </row>
    <row r="609" spans="1:27" ht="14.25" customHeight="1">
      <c r="A609" s="65"/>
      <c r="B609" s="80"/>
      <c r="C609" s="65"/>
      <c r="D609" s="65"/>
      <c r="E609" s="65"/>
      <c r="F609" s="65"/>
      <c r="G609" s="65"/>
      <c r="H609" s="65"/>
      <c r="I609" s="65"/>
      <c r="J609" s="65"/>
      <c r="K609" s="65"/>
      <c r="L609" s="65"/>
      <c r="M609" s="65"/>
      <c r="N609" s="65"/>
      <c r="O609" s="65"/>
      <c r="P609" s="65"/>
      <c r="Q609" s="65"/>
      <c r="R609" s="65"/>
      <c r="S609" s="65"/>
      <c r="T609" s="65"/>
      <c r="U609" s="66"/>
      <c r="V609" s="65"/>
      <c r="W609" s="65"/>
      <c r="X609" s="65"/>
      <c r="Y609" s="66"/>
      <c r="Z609" s="65"/>
      <c r="AA609" s="65"/>
    </row>
    <row r="610" spans="1:27" ht="14.25" customHeight="1">
      <c r="A610" s="65"/>
      <c r="B610" s="80"/>
      <c r="C610" s="65"/>
      <c r="D610" s="65"/>
      <c r="E610" s="65"/>
      <c r="F610" s="65"/>
      <c r="G610" s="65"/>
      <c r="H610" s="65"/>
      <c r="I610" s="65"/>
      <c r="J610" s="65"/>
      <c r="K610" s="65"/>
      <c r="L610" s="65"/>
      <c r="M610" s="65"/>
      <c r="N610" s="65"/>
      <c r="O610" s="65"/>
      <c r="P610" s="65"/>
      <c r="Q610" s="65"/>
      <c r="R610" s="65"/>
      <c r="S610" s="65"/>
      <c r="T610" s="65"/>
      <c r="U610" s="66"/>
      <c r="V610" s="65"/>
      <c r="W610" s="65"/>
      <c r="X610" s="65"/>
      <c r="Y610" s="66"/>
      <c r="Z610" s="65"/>
      <c r="AA610" s="65"/>
    </row>
    <row r="611" spans="1:27" ht="14.25" customHeight="1">
      <c r="A611" s="65"/>
      <c r="B611" s="80"/>
      <c r="C611" s="65"/>
      <c r="D611" s="65"/>
      <c r="E611" s="65"/>
      <c r="F611" s="65"/>
      <c r="G611" s="65"/>
      <c r="H611" s="65"/>
      <c r="I611" s="65"/>
      <c r="J611" s="65"/>
      <c r="K611" s="65"/>
      <c r="L611" s="65"/>
      <c r="M611" s="65"/>
      <c r="N611" s="65"/>
      <c r="O611" s="65"/>
      <c r="P611" s="65"/>
      <c r="Q611" s="65"/>
      <c r="R611" s="65"/>
      <c r="S611" s="65"/>
      <c r="T611" s="65"/>
      <c r="U611" s="66"/>
      <c r="V611" s="65"/>
      <c r="W611" s="65"/>
      <c r="X611" s="65"/>
      <c r="Y611" s="66"/>
      <c r="Z611" s="65"/>
      <c r="AA611" s="65"/>
    </row>
    <row r="612" spans="1:27" ht="14.25" customHeight="1">
      <c r="A612" s="65"/>
      <c r="B612" s="80"/>
      <c r="C612" s="65"/>
      <c r="D612" s="65"/>
      <c r="E612" s="65"/>
      <c r="F612" s="65"/>
      <c r="G612" s="65"/>
      <c r="H612" s="65"/>
      <c r="I612" s="65"/>
      <c r="J612" s="65"/>
      <c r="K612" s="65"/>
      <c r="L612" s="65"/>
      <c r="M612" s="65"/>
      <c r="N612" s="65"/>
      <c r="O612" s="65"/>
      <c r="P612" s="65"/>
      <c r="Q612" s="65"/>
      <c r="R612" s="65"/>
      <c r="S612" s="65"/>
      <c r="T612" s="65"/>
      <c r="U612" s="66"/>
      <c r="V612" s="65"/>
      <c r="W612" s="65"/>
      <c r="X612" s="65"/>
      <c r="Y612" s="66"/>
      <c r="Z612" s="65"/>
      <c r="AA612" s="65"/>
    </row>
    <row r="613" spans="1:27" ht="14.25" customHeight="1">
      <c r="A613" s="65"/>
      <c r="B613" s="80"/>
      <c r="C613" s="65"/>
      <c r="D613" s="65"/>
      <c r="E613" s="65"/>
      <c r="F613" s="65"/>
      <c r="G613" s="65"/>
      <c r="H613" s="65"/>
      <c r="I613" s="65"/>
      <c r="J613" s="65"/>
      <c r="K613" s="65"/>
      <c r="L613" s="65"/>
      <c r="M613" s="65"/>
      <c r="N613" s="65"/>
      <c r="O613" s="65"/>
      <c r="P613" s="65"/>
      <c r="Q613" s="65"/>
      <c r="R613" s="65"/>
      <c r="S613" s="65"/>
      <c r="T613" s="65"/>
      <c r="U613" s="66"/>
      <c r="V613" s="65"/>
      <c r="W613" s="65"/>
      <c r="X613" s="65"/>
      <c r="Y613" s="66"/>
      <c r="Z613" s="65"/>
      <c r="AA613" s="65"/>
    </row>
    <row r="614" spans="1:27" ht="14.25" customHeight="1">
      <c r="A614" s="65"/>
      <c r="B614" s="80"/>
      <c r="C614" s="65"/>
      <c r="D614" s="65"/>
      <c r="E614" s="65"/>
      <c r="F614" s="65"/>
      <c r="G614" s="65"/>
      <c r="H614" s="65"/>
      <c r="I614" s="65"/>
      <c r="J614" s="65"/>
      <c r="K614" s="65"/>
      <c r="L614" s="65"/>
      <c r="M614" s="65"/>
      <c r="N614" s="65"/>
      <c r="O614" s="65"/>
      <c r="P614" s="65"/>
      <c r="Q614" s="65"/>
      <c r="R614" s="65"/>
      <c r="S614" s="65"/>
      <c r="T614" s="65"/>
      <c r="U614" s="66"/>
      <c r="V614" s="65"/>
      <c r="W614" s="65"/>
      <c r="X614" s="65"/>
      <c r="Y614" s="66"/>
      <c r="Z614" s="65"/>
      <c r="AA614" s="65"/>
    </row>
    <row r="615" spans="1:27" ht="14.25" customHeight="1">
      <c r="A615" s="65"/>
      <c r="B615" s="80"/>
      <c r="C615" s="65"/>
      <c r="D615" s="65"/>
      <c r="E615" s="65"/>
      <c r="F615" s="65"/>
      <c r="G615" s="65"/>
      <c r="H615" s="65"/>
      <c r="I615" s="65"/>
      <c r="J615" s="65"/>
      <c r="K615" s="65"/>
      <c r="L615" s="65"/>
      <c r="M615" s="65"/>
      <c r="N615" s="65"/>
      <c r="O615" s="65"/>
      <c r="P615" s="65"/>
      <c r="Q615" s="65"/>
      <c r="R615" s="65"/>
      <c r="S615" s="65"/>
      <c r="T615" s="65"/>
      <c r="U615" s="66"/>
      <c r="V615" s="65"/>
      <c r="W615" s="65"/>
      <c r="X615" s="65"/>
      <c r="Y615" s="66"/>
      <c r="Z615" s="65"/>
      <c r="AA615" s="65"/>
    </row>
    <row r="616" spans="1:27" ht="14.25" customHeight="1">
      <c r="A616" s="65"/>
      <c r="B616" s="80"/>
      <c r="C616" s="65"/>
      <c r="D616" s="65"/>
      <c r="E616" s="65"/>
      <c r="F616" s="65"/>
      <c r="G616" s="65"/>
      <c r="H616" s="65"/>
      <c r="I616" s="65"/>
      <c r="J616" s="65"/>
      <c r="K616" s="65"/>
      <c r="L616" s="65"/>
      <c r="M616" s="65"/>
      <c r="N616" s="65"/>
      <c r="O616" s="65"/>
      <c r="P616" s="65"/>
      <c r="Q616" s="65"/>
      <c r="R616" s="65"/>
      <c r="S616" s="65"/>
      <c r="T616" s="65"/>
      <c r="U616" s="66"/>
      <c r="V616" s="65"/>
      <c r="W616" s="65"/>
      <c r="X616" s="65"/>
      <c r="Y616" s="66"/>
      <c r="Z616" s="65"/>
      <c r="AA616" s="65"/>
    </row>
    <row r="617" spans="1:27" ht="14.25" customHeight="1">
      <c r="A617" s="65"/>
      <c r="B617" s="80"/>
      <c r="C617" s="65"/>
      <c r="D617" s="65"/>
      <c r="E617" s="65"/>
      <c r="F617" s="65"/>
      <c r="G617" s="65"/>
      <c r="H617" s="65"/>
      <c r="I617" s="65"/>
      <c r="J617" s="65"/>
      <c r="K617" s="65"/>
      <c r="L617" s="65"/>
      <c r="M617" s="65"/>
      <c r="N617" s="65"/>
      <c r="O617" s="65"/>
      <c r="P617" s="65"/>
      <c r="Q617" s="65"/>
      <c r="R617" s="65"/>
      <c r="S617" s="65"/>
      <c r="T617" s="65"/>
      <c r="U617" s="66"/>
      <c r="V617" s="65"/>
      <c r="W617" s="65"/>
      <c r="X617" s="65"/>
      <c r="Y617" s="66"/>
      <c r="Z617" s="65"/>
      <c r="AA617" s="65"/>
    </row>
    <row r="618" spans="1:27" ht="14.25" customHeight="1">
      <c r="A618" s="65"/>
      <c r="B618" s="80"/>
      <c r="C618" s="65"/>
      <c r="D618" s="65"/>
      <c r="E618" s="65"/>
      <c r="F618" s="65"/>
      <c r="G618" s="65"/>
      <c r="H618" s="65"/>
      <c r="I618" s="65"/>
      <c r="J618" s="65"/>
      <c r="K618" s="65"/>
      <c r="L618" s="65"/>
      <c r="M618" s="65"/>
      <c r="N618" s="65"/>
      <c r="O618" s="65"/>
      <c r="P618" s="65"/>
      <c r="Q618" s="65"/>
      <c r="R618" s="65"/>
      <c r="S618" s="65"/>
      <c r="T618" s="65"/>
      <c r="U618" s="66"/>
      <c r="V618" s="65"/>
      <c r="W618" s="65"/>
      <c r="X618" s="65"/>
      <c r="Y618" s="66"/>
      <c r="Z618" s="65"/>
      <c r="AA618" s="65"/>
    </row>
    <row r="619" spans="1:27" ht="14.25" customHeight="1">
      <c r="A619" s="65"/>
      <c r="B619" s="80"/>
      <c r="C619" s="65"/>
      <c r="D619" s="65"/>
      <c r="E619" s="65"/>
      <c r="F619" s="65"/>
      <c r="G619" s="65"/>
      <c r="H619" s="65"/>
      <c r="I619" s="65"/>
      <c r="J619" s="65"/>
      <c r="K619" s="65"/>
      <c r="L619" s="65"/>
      <c r="M619" s="65"/>
      <c r="N619" s="65"/>
      <c r="O619" s="65"/>
      <c r="P619" s="65"/>
      <c r="Q619" s="65"/>
      <c r="R619" s="65"/>
      <c r="S619" s="65"/>
      <c r="T619" s="65"/>
      <c r="U619" s="66"/>
      <c r="V619" s="65"/>
      <c r="W619" s="65"/>
      <c r="X619" s="65"/>
      <c r="Y619" s="66"/>
      <c r="Z619" s="65"/>
      <c r="AA619" s="65"/>
    </row>
    <row r="620" spans="1:27" ht="14.25" customHeight="1">
      <c r="A620" s="65"/>
      <c r="B620" s="80"/>
      <c r="C620" s="65"/>
      <c r="D620" s="65"/>
      <c r="E620" s="65"/>
      <c r="F620" s="65"/>
      <c r="G620" s="65"/>
      <c r="H620" s="65"/>
      <c r="I620" s="65"/>
      <c r="J620" s="65"/>
      <c r="K620" s="65"/>
      <c r="L620" s="65"/>
      <c r="M620" s="65"/>
      <c r="N620" s="65"/>
      <c r="O620" s="65"/>
      <c r="P620" s="65"/>
      <c r="Q620" s="65"/>
      <c r="R620" s="65"/>
      <c r="S620" s="65"/>
      <c r="T620" s="65"/>
      <c r="U620" s="66"/>
      <c r="V620" s="65"/>
      <c r="W620" s="65"/>
      <c r="X620" s="65"/>
      <c r="Y620" s="66"/>
      <c r="Z620" s="65"/>
      <c r="AA620" s="65"/>
    </row>
    <row r="621" spans="1:27" ht="14.25" customHeight="1">
      <c r="A621" s="65"/>
      <c r="B621" s="80"/>
      <c r="C621" s="65"/>
      <c r="D621" s="65"/>
      <c r="E621" s="65"/>
      <c r="F621" s="65"/>
      <c r="G621" s="65"/>
      <c r="H621" s="65"/>
      <c r="I621" s="65"/>
      <c r="J621" s="65"/>
      <c r="K621" s="65"/>
      <c r="L621" s="65"/>
      <c r="M621" s="65"/>
      <c r="N621" s="65"/>
      <c r="O621" s="65"/>
      <c r="P621" s="65"/>
      <c r="Q621" s="65"/>
      <c r="R621" s="65"/>
      <c r="S621" s="65"/>
      <c r="T621" s="65"/>
      <c r="U621" s="66"/>
      <c r="V621" s="65"/>
      <c r="W621" s="65"/>
      <c r="X621" s="65"/>
      <c r="Y621" s="66"/>
      <c r="Z621" s="65"/>
      <c r="AA621" s="65"/>
    </row>
    <row r="622" spans="1:27" ht="14.25" customHeight="1">
      <c r="A622" s="65"/>
      <c r="B622" s="80"/>
      <c r="C622" s="65"/>
      <c r="D622" s="65"/>
      <c r="E622" s="65"/>
      <c r="F622" s="65"/>
      <c r="G622" s="65"/>
      <c r="H622" s="65"/>
      <c r="I622" s="65"/>
      <c r="J622" s="65"/>
      <c r="K622" s="65"/>
      <c r="L622" s="65"/>
      <c r="M622" s="65"/>
      <c r="N622" s="65"/>
      <c r="O622" s="65"/>
      <c r="P622" s="65"/>
      <c r="Q622" s="65"/>
      <c r="R622" s="65"/>
      <c r="S622" s="65"/>
      <c r="T622" s="65"/>
      <c r="U622" s="66"/>
      <c r="V622" s="65"/>
      <c r="W622" s="65"/>
      <c r="X622" s="65"/>
      <c r="Y622" s="66"/>
      <c r="Z622" s="65"/>
      <c r="AA622" s="65"/>
    </row>
    <row r="623" spans="1:27" ht="14.25" customHeight="1">
      <c r="A623" s="65"/>
      <c r="B623" s="80"/>
      <c r="C623" s="65"/>
      <c r="D623" s="65"/>
      <c r="E623" s="65"/>
      <c r="F623" s="65"/>
      <c r="G623" s="65"/>
      <c r="H623" s="65"/>
      <c r="I623" s="65"/>
      <c r="J623" s="65"/>
      <c r="K623" s="65"/>
      <c r="L623" s="65"/>
      <c r="M623" s="65"/>
      <c r="N623" s="65"/>
      <c r="O623" s="65"/>
      <c r="P623" s="65"/>
      <c r="Q623" s="65"/>
      <c r="R623" s="65"/>
      <c r="S623" s="65"/>
      <c r="T623" s="65"/>
      <c r="U623" s="66"/>
      <c r="V623" s="65"/>
      <c r="W623" s="65"/>
      <c r="X623" s="65"/>
      <c r="Y623" s="66"/>
      <c r="Z623" s="65"/>
      <c r="AA623" s="65"/>
    </row>
    <row r="624" spans="1:27" ht="14.25" customHeight="1">
      <c r="A624" s="65"/>
      <c r="B624" s="80"/>
      <c r="C624" s="65"/>
      <c r="D624" s="65"/>
      <c r="E624" s="65"/>
      <c r="F624" s="65"/>
      <c r="G624" s="65"/>
      <c r="H624" s="65"/>
      <c r="I624" s="65"/>
      <c r="J624" s="65"/>
      <c r="K624" s="65"/>
      <c r="L624" s="65"/>
      <c r="M624" s="65"/>
      <c r="N624" s="65"/>
      <c r="O624" s="65"/>
      <c r="P624" s="65"/>
      <c r="Q624" s="65"/>
      <c r="R624" s="65"/>
      <c r="S624" s="65"/>
      <c r="T624" s="65"/>
      <c r="U624" s="66"/>
      <c r="V624" s="65"/>
      <c r="W624" s="65"/>
      <c r="X624" s="65"/>
      <c r="Y624" s="66"/>
      <c r="Z624" s="65"/>
      <c r="AA624" s="65"/>
    </row>
    <row r="625" spans="1:27" ht="14.25" customHeight="1">
      <c r="A625" s="65"/>
      <c r="B625" s="80"/>
      <c r="C625" s="65"/>
      <c r="D625" s="65"/>
      <c r="E625" s="65"/>
      <c r="F625" s="65"/>
      <c r="G625" s="65"/>
      <c r="H625" s="65"/>
      <c r="I625" s="65"/>
      <c r="J625" s="65"/>
      <c r="K625" s="65"/>
      <c r="L625" s="65"/>
      <c r="M625" s="65"/>
      <c r="N625" s="65"/>
      <c r="O625" s="65"/>
      <c r="P625" s="65"/>
      <c r="Q625" s="65"/>
      <c r="R625" s="65"/>
      <c r="S625" s="65"/>
      <c r="T625" s="65"/>
      <c r="U625" s="66"/>
      <c r="V625" s="65"/>
      <c r="W625" s="65"/>
      <c r="X625" s="65"/>
      <c r="Y625" s="66"/>
      <c r="Z625" s="65"/>
      <c r="AA625" s="65"/>
    </row>
    <row r="626" spans="1:27" ht="14.25" customHeight="1">
      <c r="A626" s="65"/>
      <c r="B626" s="80"/>
      <c r="C626" s="65"/>
      <c r="D626" s="65"/>
      <c r="E626" s="65"/>
      <c r="F626" s="65"/>
      <c r="G626" s="65"/>
      <c r="H626" s="65"/>
      <c r="I626" s="65"/>
      <c r="J626" s="65"/>
      <c r="K626" s="65"/>
      <c r="L626" s="65"/>
      <c r="M626" s="65"/>
      <c r="N626" s="65"/>
      <c r="O626" s="65"/>
      <c r="P626" s="65"/>
      <c r="Q626" s="65"/>
      <c r="R626" s="65"/>
      <c r="S626" s="65"/>
      <c r="T626" s="65"/>
      <c r="U626" s="66"/>
      <c r="V626" s="65"/>
      <c r="W626" s="65"/>
      <c r="X626" s="65"/>
      <c r="Y626" s="66"/>
      <c r="Z626" s="65"/>
      <c r="AA626" s="65"/>
    </row>
    <row r="627" spans="1:27" ht="14.25" customHeight="1">
      <c r="A627" s="65"/>
      <c r="B627" s="80"/>
      <c r="C627" s="65"/>
      <c r="D627" s="65"/>
      <c r="E627" s="65"/>
      <c r="F627" s="65"/>
      <c r="G627" s="65"/>
      <c r="H627" s="65"/>
      <c r="I627" s="65"/>
      <c r="J627" s="65"/>
      <c r="K627" s="65"/>
      <c r="L627" s="65"/>
      <c r="M627" s="65"/>
      <c r="N627" s="65"/>
      <c r="O627" s="65"/>
      <c r="P627" s="65"/>
      <c r="Q627" s="65"/>
      <c r="R627" s="65"/>
      <c r="S627" s="65"/>
      <c r="T627" s="65"/>
      <c r="U627" s="66"/>
      <c r="V627" s="65"/>
      <c r="W627" s="65"/>
      <c r="X627" s="65"/>
      <c r="Y627" s="66"/>
      <c r="Z627" s="65"/>
      <c r="AA627" s="65"/>
    </row>
    <row r="628" spans="1:27" ht="14.25" customHeight="1">
      <c r="A628" s="65"/>
      <c r="B628" s="80"/>
      <c r="C628" s="65"/>
      <c r="D628" s="65"/>
      <c r="E628" s="65"/>
      <c r="F628" s="65"/>
      <c r="G628" s="65"/>
      <c r="H628" s="65"/>
      <c r="I628" s="65"/>
      <c r="J628" s="65"/>
      <c r="K628" s="65"/>
      <c r="L628" s="65"/>
      <c r="M628" s="65"/>
      <c r="N628" s="65"/>
      <c r="O628" s="65"/>
      <c r="P628" s="65"/>
      <c r="Q628" s="65"/>
      <c r="R628" s="65"/>
      <c r="S628" s="65"/>
      <c r="T628" s="65"/>
      <c r="U628" s="66"/>
      <c r="V628" s="65"/>
      <c r="W628" s="65"/>
      <c r="X628" s="65"/>
      <c r="Y628" s="66"/>
      <c r="Z628" s="65"/>
      <c r="AA628" s="65"/>
    </row>
    <row r="629" spans="1:27" ht="14.25" customHeight="1">
      <c r="A629" s="65"/>
      <c r="B629" s="80"/>
      <c r="C629" s="65"/>
      <c r="D629" s="65"/>
      <c r="E629" s="65"/>
      <c r="F629" s="65"/>
      <c r="G629" s="65"/>
      <c r="H629" s="65"/>
      <c r="I629" s="65"/>
      <c r="J629" s="65"/>
      <c r="K629" s="65"/>
      <c r="L629" s="65"/>
      <c r="M629" s="65"/>
      <c r="N629" s="65"/>
      <c r="O629" s="65"/>
      <c r="P629" s="65"/>
      <c r="Q629" s="65"/>
      <c r="R629" s="65"/>
      <c r="S629" s="65"/>
      <c r="T629" s="65"/>
      <c r="U629" s="66"/>
      <c r="V629" s="65"/>
      <c r="W629" s="65"/>
      <c r="X629" s="65"/>
      <c r="Y629" s="66"/>
      <c r="Z629" s="65"/>
      <c r="AA629" s="65"/>
    </row>
    <row r="630" spans="1:27" ht="14.25" customHeight="1">
      <c r="A630" s="65"/>
      <c r="B630" s="80"/>
      <c r="C630" s="65"/>
      <c r="D630" s="65"/>
      <c r="E630" s="65"/>
      <c r="F630" s="65"/>
      <c r="G630" s="65"/>
      <c r="H630" s="65"/>
      <c r="I630" s="65"/>
      <c r="J630" s="65"/>
      <c r="K630" s="65"/>
      <c r="L630" s="65"/>
      <c r="M630" s="65"/>
      <c r="N630" s="65"/>
      <c r="O630" s="65"/>
      <c r="P630" s="65"/>
      <c r="Q630" s="65"/>
      <c r="R630" s="65"/>
      <c r="S630" s="65"/>
      <c r="T630" s="65"/>
      <c r="U630" s="66"/>
      <c r="V630" s="65"/>
      <c r="W630" s="65"/>
      <c r="X630" s="65"/>
      <c r="Y630" s="66"/>
      <c r="Z630" s="65"/>
      <c r="AA630" s="65"/>
    </row>
    <row r="631" spans="1:27" ht="14.25" customHeight="1">
      <c r="A631" s="65"/>
      <c r="B631" s="80"/>
      <c r="C631" s="65"/>
      <c r="D631" s="65"/>
      <c r="E631" s="65"/>
      <c r="F631" s="65"/>
      <c r="G631" s="65"/>
      <c r="H631" s="65"/>
      <c r="I631" s="65"/>
      <c r="J631" s="65"/>
      <c r="K631" s="65"/>
      <c r="L631" s="65"/>
      <c r="M631" s="65"/>
      <c r="N631" s="65"/>
      <c r="O631" s="65"/>
      <c r="P631" s="65"/>
      <c r="Q631" s="65"/>
      <c r="R631" s="65"/>
      <c r="S631" s="65"/>
      <c r="T631" s="65"/>
      <c r="U631" s="66"/>
      <c r="V631" s="65"/>
      <c r="W631" s="65"/>
      <c r="X631" s="65"/>
      <c r="Y631" s="66"/>
      <c r="Z631" s="65"/>
      <c r="AA631" s="65"/>
    </row>
    <row r="632" spans="1:27" ht="14.25" customHeight="1">
      <c r="A632" s="65"/>
      <c r="B632" s="80"/>
      <c r="C632" s="65"/>
      <c r="D632" s="65"/>
      <c r="E632" s="65"/>
      <c r="F632" s="65"/>
      <c r="G632" s="65"/>
      <c r="H632" s="65"/>
      <c r="I632" s="65"/>
      <c r="J632" s="65"/>
      <c r="K632" s="65"/>
      <c r="L632" s="65"/>
      <c r="M632" s="65"/>
      <c r="N632" s="65"/>
      <c r="O632" s="65"/>
      <c r="P632" s="65"/>
      <c r="Q632" s="65"/>
      <c r="R632" s="65"/>
      <c r="S632" s="65"/>
      <c r="T632" s="65"/>
      <c r="U632" s="66"/>
      <c r="V632" s="65"/>
      <c r="W632" s="65"/>
      <c r="X632" s="65"/>
      <c r="Y632" s="66"/>
      <c r="Z632" s="65"/>
      <c r="AA632" s="65"/>
    </row>
    <row r="633" spans="1:27" ht="14.25" customHeight="1">
      <c r="A633" s="65"/>
      <c r="B633" s="80"/>
      <c r="C633" s="65"/>
      <c r="D633" s="65"/>
      <c r="E633" s="65"/>
      <c r="F633" s="65"/>
      <c r="G633" s="65"/>
      <c r="H633" s="65"/>
      <c r="I633" s="65"/>
      <c r="J633" s="65"/>
      <c r="K633" s="65"/>
      <c r="L633" s="65"/>
      <c r="M633" s="65"/>
      <c r="N633" s="65"/>
      <c r="O633" s="65"/>
      <c r="P633" s="65"/>
      <c r="Q633" s="65"/>
      <c r="R633" s="65"/>
      <c r="S633" s="65"/>
      <c r="T633" s="65"/>
      <c r="U633" s="66"/>
      <c r="V633" s="65"/>
      <c r="W633" s="65"/>
      <c r="X633" s="65"/>
      <c r="Y633" s="66"/>
      <c r="Z633" s="65"/>
      <c r="AA633" s="65"/>
    </row>
    <row r="634" spans="1:27" ht="14.25" customHeight="1">
      <c r="A634" s="65"/>
      <c r="B634" s="80"/>
      <c r="C634" s="65"/>
      <c r="D634" s="65"/>
      <c r="E634" s="65"/>
      <c r="F634" s="65"/>
      <c r="G634" s="65"/>
      <c r="H634" s="65"/>
      <c r="I634" s="65"/>
      <c r="J634" s="65"/>
      <c r="K634" s="65"/>
      <c r="L634" s="65"/>
      <c r="M634" s="65"/>
      <c r="N634" s="65"/>
      <c r="O634" s="65"/>
      <c r="P634" s="65"/>
      <c r="Q634" s="65"/>
      <c r="R634" s="65"/>
      <c r="S634" s="65"/>
      <c r="T634" s="65"/>
      <c r="U634" s="66"/>
      <c r="V634" s="65"/>
      <c r="W634" s="65"/>
      <c r="X634" s="65"/>
      <c r="Y634" s="66"/>
      <c r="Z634" s="65"/>
      <c r="AA634" s="65"/>
    </row>
    <row r="635" spans="1:27" ht="14.25" customHeight="1">
      <c r="A635" s="65"/>
      <c r="B635" s="80"/>
      <c r="C635" s="65"/>
      <c r="D635" s="65"/>
      <c r="E635" s="65"/>
      <c r="F635" s="65"/>
      <c r="G635" s="65"/>
      <c r="H635" s="65"/>
      <c r="I635" s="65"/>
      <c r="J635" s="65"/>
      <c r="K635" s="65"/>
      <c r="L635" s="65"/>
      <c r="M635" s="65"/>
      <c r="N635" s="65"/>
      <c r="O635" s="65"/>
      <c r="P635" s="65"/>
      <c r="Q635" s="65"/>
      <c r="R635" s="65"/>
      <c r="S635" s="65"/>
      <c r="T635" s="65"/>
      <c r="U635" s="66"/>
      <c r="V635" s="65"/>
      <c r="W635" s="65"/>
      <c r="X635" s="65"/>
      <c r="Y635" s="66"/>
      <c r="Z635" s="65"/>
      <c r="AA635" s="65"/>
    </row>
    <row r="636" spans="1:27" ht="14.25" customHeight="1">
      <c r="A636" s="65"/>
      <c r="B636" s="80"/>
      <c r="C636" s="65"/>
      <c r="D636" s="65"/>
      <c r="E636" s="65"/>
      <c r="F636" s="65"/>
      <c r="G636" s="65"/>
      <c r="H636" s="65"/>
      <c r="I636" s="65"/>
      <c r="J636" s="65"/>
      <c r="K636" s="65"/>
      <c r="L636" s="65"/>
      <c r="M636" s="65"/>
      <c r="N636" s="65"/>
      <c r="O636" s="65"/>
      <c r="P636" s="65"/>
      <c r="Q636" s="65"/>
      <c r="R636" s="65"/>
      <c r="S636" s="65"/>
      <c r="T636" s="65"/>
      <c r="U636" s="66"/>
      <c r="V636" s="65"/>
      <c r="W636" s="65"/>
      <c r="X636" s="65"/>
      <c r="Y636" s="66"/>
      <c r="Z636" s="65"/>
      <c r="AA636" s="65"/>
    </row>
    <row r="637" spans="1:27" ht="14.25" customHeight="1">
      <c r="A637" s="65"/>
      <c r="B637" s="80"/>
      <c r="C637" s="65"/>
      <c r="D637" s="65"/>
      <c r="E637" s="65"/>
      <c r="F637" s="65"/>
      <c r="G637" s="65"/>
      <c r="H637" s="65"/>
      <c r="I637" s="65"/>
      <c r="J637" s="65"/>
      <c r="K637" s="65"/>
      <c r="L637" s="65"/>
      <c r="M637" s="65"/>
      <c r="N637" s="65"/>
      <c r="O637" s="65"/>
      <c r="P637" s="65"/>
      <c r="Q637" s="65"/>
      <c r="R637" s="65"/>
      <c r="S637" s="65"/>
      <c r="T637" s="65"/>
      <c r="U637" s="66"/>
      <c r="V637" s="65"/>
      <c r="W637" s="65"/>
      <c r="X637" s="65"/>
      <c r="Y637" s="66"/>
      <c r="Z637" s="65"/>
      <c r="AA637" s="65"/>
    </row>
    <row r="638" spans="1:27" ht="14.25" customHeight="1">
      <c r="A638" s="65"/>
      <c r="B638" s="80"/>
      <c r="C638" s="65"/>
      <c r="D638" s="65"/>
      <c r="E638" s="65"/>
      <c r="F638" s="65"/>
      <c r="G638" s="65"/>
      <c r="H638" s="65"/>
      <c r="I638" s="65"/>
      <c r="J638" s="65"/>
      <c r="K638" s="65"/>
      <c r="L638" s="65"/>
      <c r="M638" s="65"/>
      <c r="N638" s="65"/>
      <c r="O638" s="65"/>
      <c r="P638" s="65"/>
      <c r="Q638" s="65"/>
      <c r="R638" s="65"/>
      <c r="S638" s="65"/>
      <c r="T638" s="65"/>
      <c r="U638" s="66"/>
      <c r="V638" s="65"/>
      <c r="W638" s="65"/>
      <c r="X638" s="65"/>
      <c r="Y638" s="66"/>
      <c r="Z638" s="65"/>
      <c r="AA638" s="65"/>
    </row>
    <row r="639" spans="1:27" ht="14.25" customHeight="1">
      <c r="A639" s="65"/>
      <c r="B639" s="80"/>
      <c r="C639" s="65"/>
      <c r="D639" s="65"/>
      <c r="E639" s="65"/>
      <c r="F639" s="65"/>
      <c r="G639" s="65"/>
      <c r="H639" s="65"/>
      <c r="I639" s="65"/>
      <c r="J639" s="65"/>
      <c r="K639" s="65"/>
      <c r="L639" s="65"/>
      <c r="M639" s="65"/>
      <c r="N639" s="65"/>
      <c r="O639" s="65"/>
      <c r="P639" s="65"/>
      <c r="Q639" s="65"/>
      <c r="R639" s="65"/>
      <c r="S639" s="65"/>
      <c r="T639" s="65"/>
      <c r="U639" s="66"/>
      <c r="V639" s="65"/>
      <c r="W639" s="65"/>
      <c r="X639" s="65"/>
      <c r="Y639" s="66"/>
      <c r="Z639" s="65"/>
      <c r="AA639" s="65"/>
    </row>
    <row r="640" spans="1:27" ht="14.25" customHeight="1">
      <c r="A640" s="65"/>
      <c r="B640" s="80"/>
      <c r="C640" s="65"/>
      <c r="D640" s="65"/>
      <c r="E640" s="65"/>
      <c r="F640" s="65"/>
      <c r="G640" s="65"/>
      <c r="H640" s="65"/>
      <c r="I640" s="65"/>
      <c r="J640" s="65"/>
      <c r="K640" s="65"/>
      <c r="L640" s="65"/>
      <c r="M640" s="65"/>
      <c r="N640" s="65"/>
      <c r="O640" s="65"/>
      <c r="P640" s="65"/>
      <c r="Q640" s="65"/>
      <c r="R640" s="65"/>
      <c r="S640" s="65"/>
      <c r="T640" s="65"/>
      <c r="U640" s="66"/>
      <c r="V640" s="65"/>
      <c r="W640" s="65"/>
      <c r="X640" s="65"/>
      <c r="Y640" s="66"/>
      <c r="Z640" s="65"/>
      <c r="AA640" s="65"/>
    </row>
    <row r="641" spans="1:27" ht="14.25" customHeight="1">
      <c r="A641" s="65"/>
      <c r="B641" s="80"/>
      <c r="C641" s="65"/>
      <c r="D641" s="65"/>
      <c r="E641" s="65"/>
      <c r="F641" s="65"/>
      <c r="G641" s="65"/>
      <c r="H641" s="65"/>
      <c r="I641" s="65"/>
      <c r="J641" s="65"/>
      <c r="K641" s="65"/>
      <c r="L641" s="65"/>
      <c r="M641" s="65"/>
      <c r="N641" s="65"/>
      <c r="O641" s="65"/>
      <c r="P641" s="65"/>
      <c r="Q641" s="65"/>
      <c r="R641" s="65"/>
      <c r="S641" s="65"/>
      <c r="T641" s="65"/>
      <c r="U641" s="66"/>
      <c r="V641" s="65"/>
      <c r="W641" s="65"/>
      <c r="X641" s="65"/>
      <c r="Y641" s="66"/>
      <c r="Z641" s="65"/>
      <c r="AA641" s="65"/>
    </row>
    <row r="642" spans="1:27" ht="14.25" customHeight="1">
      <c r="A642" s="65"/>
      <c r="B642" s="80"/>
      <c r="C642" s="65"/>
      <c r="D642" s="65"/>
      <c r="E642" s="65"/>
      <c r="F642" s="65"/>
      <c r="G642" s="65"/>
      <c r="H642" s="65"/>
      <c r="I642" s="65"/>
      <c r="J642" s="65"/>
      <c r="K642" s="65"/>
      <c r="L642" s="65"/>
      <c r="M642" s="65"/>
      <c r="N642" s="65"/>
      <c r="O642" s="65"/>
      <c r="P642" s="65"/>
      <c r="Q642" s="65"/>
      <c r="R642" s="65"/>
      <c r="S642" s="65"/>
      <c r="T642" s="65"/>
      <c r="U642" s="66"/>
      <c r="V642" s="65"/>
      <c r="W642" s="65"/>
      <c r="X642" s="65"/>
      <c r="Y642" s="66"/>
      <c r="Z642" s="65"/>
      <c r="AA642" s="65"/>
    </row>
    <row r="643" spans="1:27" ht="14.25" customHeight="1">
      <c r="A643" s="65"/>
      <c r="B643" s="80"/>
      <c r="C643" s="65"/>
      <c r="D643" s="65"/>
      <c r="E643" s="65"/>
      <c r="F643" s="65"/>
      <c r="G643" s="65"/>
      <c r="H643" s="65"/>
      <c r="I643" s="65"/>
      <c r="J643" s="65"/>
      <c r="K643" s="65"/>
      <c r="L643" s="65"/>
      <c r="M643" s="65"/>
      <c r="N643" s="65"/>
      <c r="O643" s="65"/>
      <c r="P643" s="65"/>
      <c r="Q643" s="65"/>
      <c r="R643" s="65"/>
      <c r="S643" s="65"/>
      <c r="T643" s="65"/>
      <c r="U643" s="66"/>
      <c r="V643" s="65"/>
      <c r="W643" s="65"/>
      <c r="X643" s="65"/>
      <c r="Y643" s="66"/>
      <c r="Z643" s="65"/>
      <c r="AA643" s="65"/>
    </row>
    <row r="644" spans="1:27" ht="14.25" customHeight="1">
      <c r="A644" s="65"/>
      <c r="B644" s="80"/>
      <c r="C644" s="65"/>
      <c r="D644" s="65"/>
      <c r="E644" s="65"/>
      <c r="F644" s="65"/>
      <c r="G644" s="65"/>
      <c r="H644" s="65"/>
      <c r="I644" s="65"/>
      <c r="J644" s="65"/>
      <c r="K644" s="65"/>
      <c r="L644" s="65"/>
      <c r="M644" s="65"/>
      <c r="N644" s="65"/>
      <c r="O644" s="65"/>
      <c r="P644" s="65"/>
      <c r="Q644" s="65"/>
      <c r="R644" s="65"/>
      <c r="S644" s="65"/>
      <c r="T644" s="65"/>
      <c r="U644" s="66"/>
      <c r="V644" s="65"/>
      <c r="W644" s="65"/>
      <c r="X644" s="65"/>
      <c r="Y644" s="66"/>
      <c r="Z644" s="65"/>
      <c r="AA644" s="65"/>
    </row>
    <row r="645" spans="1:27" ht="14.25" customHeight="1">
      <c r="A645" s="65"/>
      <c r="B645" s="80"/>
      <c r="C645" s="65"/>
      <c r="D645" s="65"/>
      <c r="E645" s="65"/>
      <c r="F645" s="65"/>
      <c r="G645" s="65"/>
      <c r="H645" s="65"/>
      <c r="I645" s="65"/>
      <c r="J645" s="65"/>
      <c r="K645" s="65"/>
      <c r="L645" s="65"/>
      <c r="M645" s="65"/>
      <c r="N645" s="65"/>
      <c r="O645" s="65"/>
      <c r="P645" s="65"/>
      <c r="Q645" s="65"/>
      <c r="R645" s="65"/>
      <c r="S645" s="65"/>
      <c r="T645" s="65"/>
      <c r="U645" s="66"/>
      <c r="V645" s="65"/>
      <c r="W645" s="65"/>
      <c r="X645" s="65"/>
      <c r="Y645" s="66"/>
      <c r="Z645" s="65"/>
      <c r="AA645" s="65"/>
    </row>
    <row r="646" spans="1:27" ht="14.25" customHeight="1">
      <c r="A646" s="65"/>
      <c r="B646" s="80"/>
      <c r="C646" s="65"/>
      <c r="D646" s="65"/>
      <c r="E646" s="65"/>
      <c r="F646" s="65"/>
      <c r="G646" s="65"/>
      <c r="H646" s="65"/>
      <c r="I646" s="65"/>
      <c r="J646" s="65"/>
      <c r="K646" s="65"/>
      <c r="L646" s="65"/>
      <c r="M646" s="65"/>
      <c r="N646" s="65"/>
      <c r="O646" s="65"/>
      <c r="P646" s="65"/>
      <c r="Q646" s="65"/>
      <c r="R646" s="65"/>
      <c r="S646" s="65"/>
      <c r="T646" s="65"/>
      <c r="U646" s="66"/>
      <c r="V646" s="65"/>
      <c r="W646" s="65"/>
      <c r="X646" s="65"/>
      <c r="Y646" s="66"/>
      <c r="Z646" s="65"/>
      <c r="AA646" s="65"/>
    </row>
    <row r="647" spans="1:27" ht="14.25" customHeight="1">
      <c r="A647" s="65"/>
      <c r="B647" s="80"/>
      <c r="C647" s="65"/>
      <c r="D647" s="65"/>
      <c r="E647" s="65"/>
      <c r="F647" s="65"/>
      <c r="G647" s="65"/>
      <c r="H647" s="65"/>
      <c r="I647" s="65"/>
      <c r="J647" s="65"/>
      <c r="K647" s="65"/>
      <c r="L647" s="65"/>
      <c r="M647" s="65"/>
      <c r="N647" s="65"/>
      <c r="O647" s="65"/>
      <c r="P647" s="65"/>
      <c r="Q647" s="65"/>
      <c r="R647" s="65"/>
      <c r="S647" s="65"/>
      <c r="T647" s="65"/>
      <c r="U647" s="66"/>
      <c r="V647" s="65"/>
      <c r="W647" s="65"/>
      <c r="X647" s="65"/>
      <c r="Y647" s="66"/>
      <c r="Z647" s="65"/>
      <c r="AA647" s="65"/>
    </row>
    <row r="648" spans="1:27" ht="14.25" customHeight="1">
      <c r="A648" s="65"/>
      <c r="B648" s="80"/>
      <c r="C648" s="65"/>
      <c r="D648" s="65"/>
      <c r="E648" s="65"/>
      <c r="F648" s="65"/>
      <c r="G648" s="65"/>
      <c r="H648" s="65"/>
      <c r="I648" s="65"/>
      <c r="J648" s="65"/>
      <c r="K648" s="65"/>
      <c r="L648" s="65"/>
      <c r="M648" s="65"/>
      <c r="N648" s="65"/>
      <c r="O648" s="65"/>
      <c r="P648" s="65"/>
      <c r="Q648" s="65"/>
      <c r="R648" s="65"/>
      <c r="S648" s="65"/>
      <c r="T648" s="65"/>
      <c r="U648" s="66"/>
      <c r="V648" s="65"/>
      <c r="W648" s="65"/>
      <c r="X648" s="65"/>
      <c r="Y648" s="66"/>
      <c r="Z648" s="65"/>
      <c r="AA648" s="65"/>
    </row>
    <row r="649" spans="1:27" ht="14.25" customHeight="1">
      <c r="A649" s="65"/>
      <c r="B649" s="80"/>
      <c r="C649" s="65"/>
      <c r="D649" s="65"/>
      <c r="E649" s="65"/>
      <c r="F649" s="65"/>
      <c r="G649" s="65"/>
      <c r="H649" s="65"/>
      <c r="I649" s="65"/>
      <c r="J649" s="65"/>
      <c r="K649" s="65"/>
      <c r="L649" s="65"/>
      <c r="M649" s="65"/>
      <c r="N649" s="65"/>
      <c r="O649" s="65"/>
      <c r="P649" s="65"/>
      <c r="Q649" s="65"/>
      <c r="R649" s="65"/>
      <c r="S649" s="65"/>
      <c r="T649" s="65"/>
      <c r="U649" s="66"/>
      <c r="V649" s="65"/>
      <c r="W649" s="65"/>
      <c r="X649" s="65"/>
      <c r="Y649" s="66"/>
      <c r="Z649" s="65"/>
      <c r="AA649" s="65"/>
    </row>
    <row r="650" spans="1:27" ht="14.25" customHeight="1">
      <c r="A650" s="65"/>
      <c r="B650" s="80"/>
      <c r="C650" s="65"/>
      <c r="D650" s="65"/>
      <c r="E650" s="65"/>
      <c r="F650" s="65"/>
      <c r="G650" s="65"/>
      <c r="H650" s="65"/>
      <c r="I650" s="65"/>
      <c r="J650" s="65"/>
      <c r="K650" s="65"/>
      <c r="L650" s="65"/>
      <c r="M650" s="65"/>
      <c r="N650" s="65"/>
      <c r="O650" s="65"/>
      <c r="P650" s="65"/>
      <c r="Q650" s="65"/>
      <c r="R650" s="65"/>
      <c r="S650" s="65"/>
      <c r="T650" s="65"/>
      <c r="U650" s="66"/>
      <c r="V650" s="65"/>
      <c r="W650" s="65"/>
      <c r="X650" s="65"/>
      <c r="Y650" s="66"/>
      <c r="Z650" s="65"/>
      <c r="AA650" s="65"/>
    </row>
    <row r="651" spans="1:27" ht="14.25" customHeight="1">
      <c r="A651" s="65"/>
      <c r="B651" s="80"/>
      <c r="C651" s="65"/>
      <c r="D651" s="65"/>
      <c r="E651" s="65"/>
      <c r="F651" s="65"/>
      <c r="G651" s="65"/>
      <c r="H651" s="65"/>
      <c r="I651" s="65"/>
      <c r="J651" s="65"/>
      <c r="K651" s="65"/>
      <c r="L651" s="65"/>
      <c r="M651" s="65"/>
      <c r="N651" s="65"/>
      <c r="O651" s="65"/>
      <c r="P651" s="65"/>
      <c r="Q651" s="65"/>
      <c r="R651" s="65"/>
      <c r="S651" s="65"/>
      <c r="T651" s="65"/>
      <c r="U651" s="66"/>
      <c r="V651" s="65"/>
      <c r="W651" s="65"/>
      <c r="X651" s="65"/>
      <c r="Y651" s="66"/>
      <c r="Z651" s="65"/>
      <c r="AA651" s="65"/>
    </row>
    <row r="652" spans="1:27" ht="14.25" customHeight="1">
      <c r="A652" s="65"/>
      <c r="B652" s="80"/>
      <c r="C652" s="65"/>
      <c r="D652" s="65"/>
      <c r="E652" s="65"/>
      <c r="F652" s="65"/>
      <c r="G652" s="65"/>
      <c r="H652" s="65"/>
      <c r="I652" s="65"/>
      <c r="J652" s="65"/>
      <c r="K652" s="65"/>
      <c r="L652" s="65"/>
      <c r="M652" s="65"/>
      <c r="N652" s="65"/>
      <c r="O652" s="65"/>
      <c r="P652" s="65"/>
      <c r="Q652" s="65"/>
      <c r="R652" s="65"/>
      <c r="S652" s="65"/>
      <c r="T652" s="65"/>
      <c r="U652" s="66"/>
      <c r="V652" s="65"/>
      <c r="W652" s="65"/>
      <c r="X652" s="65"/>
      <c r="Y652" s="66"/>
      <c r="Z652" s="65"/>
      <c r="AA652" s="65"/>
    </row>
    <row r="653" spans="1:27" ht="14.25" customHeight="1">
      <c r="A653" s="65"/>
      <c r="B653" s="80"/>
      <c r="C653" s="65"/>
      <c r="D653" s="65"/>
      <c r="E653" s="65"/>
      <c r="F653" s="65"/>
      <c r="G653" s="65"/>
      <c r="H653" s="65"/>
      <c r="I653" s="65"/>
      <c r="J653" s="65"/>
      <c r="K653" s="65"/>
      <c r="L653" s="65"/>
      <c r="M653" s="65"/>
      <c r="N653" s="65"/>
      <c r="O653" s="65"/>
      <c r="P653" s="65"/>
      <c r="Q653" s="65"/>
      <c r="R653" s="65"/>
      <c r="S653" s="65"/>
      <c r="T653" s="65"/>
      <c r="U653" s="66"/>
      <c r="V653" s="65"/>
      <c r="W653" s="65"/>
      <c r="X653" s="65"/>
      <c r="Y653" s="66"/>
      <c r="Z653" s="65"/>
      <c r="AA653" s="65"/>
    </row>
    <row r="654" spans="1:27" ht="14.25" customHeight="1">
      <c r="A654" s="65"/>
      <c r="B654" s="80"/>
      <c r="C654" s="65"/>
      <c r="D654" s="65"/>
      <c r="E654" s="65"/>
      <c r="F654" s="65"/>
      <c r="G654" s="65"/>
      <c r="H654" s="65"/>
      <c r="I654" s="65"/>
      <c r="J654" s="65"/>
      <c r="K654" s="65"/>
      <c r="L654" s="65"/>
      <c r="M654" s="65"/>
      <c r="N654" s="65"/>
      <c r="O654" s="65"/>
      <c r="P654" s="65"/>
      <c r="Q654" s="65"/>
      <c r="R654" s="65"/>
      <c r="S654" s="65"/>
      <c r="T654" s="65"/>
      <c r="U654" s="66"/>
      <c r="V654" s="65"/>
      <c r="W654" s="65"/>
      <c r="X654" s="65"/>
      <c r="Y654" s="66"/>
      <c r="Z654" s="65"/>
      <c r="AA654" s="65"/>
    </row>
    <row r="655" spans="1:27" ht="14.25" customHeight="1">
      <c r="A655" s="65"/>
      <c r="B655" s="80"/>
      <c r="C655" s="65"/>
      <c r="D655" s="65"/>
      <c r="E655" s="65"/>
      <c r="F655" s="65"/>
      <c r="G655" s="65"/>
      <c r="H655" s="65"/>
      <c r="I655" s="65"/>
      <c r="J655" s="65"/>
      <c r="K655" s="65"/>
      <c r="L655" s="65"/>
      <c r="M655" s="65"/>
      <c r="N655" s="65"/>
      <c r="O655" s="65"/>
      <c r="P655" s="65"/>
      <c r="Q655" s="65"/>
      <c r="R655" s="65"/>
      <c r="S655" s="65"/>
      <c r="T655" s="65"/>
      <c r="U655" s="66"/>
      <c r="V655" s="65"/>
      <c r="W655" s="65"/>
      <c r="X655" s="65"/>
      <c r="Y655" s="66"/>
      <c r="Z655" s="65"/>
      <c r="AA655" s="65"/>
    </row>
    <row r="656" spans="1:27" ht="14.25" customHeight="1">
      <c r="A656" s="65"/>
      <c r="B656" s="80"/>
      <c r="C656" s="65"/>
      <c r="D656" s="65"/>
      <c r="E656" s="65"/>
      <c r="F656" s="65"/>
      <c r="G656" s="65"/>
      <c r="H656" s="65"/>
      <c r="I656" s="65"/>
      <c r="J656" s="65"/>
      <c r="K656" s="65"/>
      <c r="L656" s="65"/>
      <c r="M656" s="65"/>
      <c r="N656" s="65"/>
      <c r="O656" s="65"/>
      <c r="P656" s="65"/>
      <c r="Q656" s="65"/>
      <c r="R656" s="65"/>
      <c r="S656" s="65"/>
      <c r="T656" s="65"/>
      <c r="U656" s="66"/>
      <c r="V656" s="65"/>
      <c r="W656" s="65"/>
      <c r="X656" s="65"/>
      <c r="Y656" s="66"/>
      <c r="Z656" s="65"/>
      <c r="AA656" s="65"/>
    </row>
    <row r="657" spans="1:27" ht="14.25" customHeight="1">
      <c r="A657" s="65"/>
      <c r="B657" s="80"/>
      <c r="C657" s="65"/>
      <c r="D657" s="65"/>
      <c r="E657" s="65"/>
      <c r="F657" s="65"/>
      <c r="G657" s="65"/>
      <c r="H657" s="65"/>
      <c r="I657" s="65"/>
      <c r="J657" s="65"/>
      <c r="K657" s="65"/>
      <c r="L657" s="65"/>
      <c r="M657" s="65"/>
      <c r="N657" s="65"/>
      <c r="O657" s="65"/>
      <c r="P657" s="65"/>
      <c r="Q657" s="65"/>
      <c r="R657" s="65"/>
      <c r="S657" s="65"/>
      <c r="T657" s="65"/>
      <c r="U657" s="66"/>
      <c r="V657" s="65"/>
      <c r="W657" s="65"/>
      <c r="X657" s="65"/>
      <c r="Y657" s="66"/>
      <c r="Z657" s="65"/>
      <c r="AA657" s="65"/>
    </row>
    <row r="658" spans="1:27" ht="14.25" customHeight="1">
      <c r="A658" s="65"/>
      <c r="B658" s="80"/>
      <c r="C658" s="65"/>
      <c r="D658" s="65"/>
      <c r="E658" s="65"/>
      <c r="F658" s="65"/>
      <c r="G658" s="65"/>
      <c r="H658" s="65"/>
      <c r="I658" s="65"/>
      <c r="J658" s="65"/>
      <c r="K658" s="65"/>
      <c r="L658" s="65"/>
      <c r="M658" s="65"/>
      <c r="N658" s="65"/>
      <c r="O658" s="65"/>
      <c r="P658" s="65"/>
      <c r="Q658" s="65"/>
      <c r="R658" s="65"/>
      <c r="S658" s="65"/>
      <c r="T658" s="65"/>
      <c r="U658" s="66"/>
      <c r="V658" s="65"/>
      <c r="W658" s="65"/>
      <c r="X658" s="65"/>
      <c r="Y658" s="66"/>
      <c r="Z658" s="65"/>
      <c r="AA658" s="65"/>
    </row>
    <row r="659" spans="1:27" ht="14.25" customHeight="1">
      <c r="A659" s="65"/>
      <c r="B659" s="80"/>
      <c r="C659" s="65"/>
      <c r="D659" s="65"/>
      <c r="E659" s="65"/>
      <c r="F659" s="65"/>
      <c r="G659" s="65"/>
      <c r="H659" s="65"/>
      <c r="I659" s="65"/>
      <c r="J659" s="65"/>
      <c r="K659" s="65"/>
      <c r="L659" s="65"/>
      <c r="M659" s="65"/>
      <c r="N659" s="65"/>
      <c r="O659" s="65"/>
      <c r="P659" s="65"/>
      <c r="Q659" s="65"/>
      <c r="R659" s="65"/>
      <c r="S659" s="65"/>
      <c r="T659" s="65"/>
      <c r="U659" s="66"/>
      <c r="V659" s="65"/>
      <c r="W659" s="65"/>
      <c r="X659" s="65"/>
      <c r="Y659" s="66"/>
      <c r="Z659" s="65"/>
      <c r="AA659" s="65"/>
    </row>
    <row r="660" spans="1:27" ht="14.25" customHeight="1">
      <c r="A660" s="65"/>
      <c r="B660" s="80"/>
      <c r="C660" s="65"/>
      <c r="D660" s="65"/>
      <c r="E660" s="65"/>
      <c r="F660" s="65"/>
      <c r="G660" s="65"/>
      <c r="H660" s="65"/>
      <c r="I660" s="65"/>
      <c r="J660" s="65"/>
      <c r="K660" s="65"/>
      <c r="L660" s="65"/>
      <c r="M660" s="65"/>
      <c r="N660" s="65"/>
      <c r="O660" s="65"/>
      <c r="P660" s="65"/>
      <c r="Q660" s="65"/>
      <c r="R660" s="65"/>
      <c r="S660" s="65"/>
      <c r="T660" s="65"/>
      <c r="U660" s="66"/>
      <c r="V660" s="65"/>
      <c r="W660" s="65"/>
      <c r="X660" s="65"/>
      <c r="Y660" s="66"/>
      <c r="Z660" s="65"/>
      <c r="AA660" s="65"/>
    </row>
    <row r="661" spans="1:27" ht="14.25" customHeight="1">
      <c r="A661" s="65"/>
      <c r="B661" s="80"/>
      <c r="C661" s="65"/>
      <c r="D661" s="65"/>
      <c r="E661" s="65"/>
      <c r="F661" s="65"/>
      <c r="G661" s="65"/>
      <c r="H661" s="65"/>
      <c r="I661" s="65"/>
      <c r="J661" s="65"/>
      <c r="K661" s="65"/>
      <c r="L661" s="65"/>
      <c r="M661" s="65"/>
      <c r="N661" s="65"/>
      <c r="O661" s="65"/>
      <c r="P661" s="65"/>
      <c r="Q661" s="65"/>
      <c r="R661" s="65"/>
      <c r="S661" s="65"/>
      <c r="T661" s="65"/>
      <c r="U661" s="66"/>
      <c r="V661" s="65"/>
      <c r="W661" s="65"/>
      <c r="X661" s="65"/>
      <c r="Y661" s="66"/>
      <c r="Z661" s="65"/>
      <c r="AA661" s="65"/>
    </row>
    <row r="662" spans="1:27" ht="14.25" customHeight="1">
      <c r="A662" s="65"/>
      <c r="B662" s="80"/>
      <c r="C662" s="65"/>
      <c r="D662" s="65"/>
      <c r="E662" s="65"/>
      <c r="F662" s="65"/>
      <c r="G662" s="65"/>
      <c r="H662" s="65"/>
      <c r="I662" s="65"/>
      <c r="J662" s="65"/>
      <c r="K662" s="65"/>
      <c r="L662" s="65"/>
      <c r="M662" s="65"/>
      <c r="N662" s="65"/>
      <c r="O662" s="65"/>
      <c r="P662" s="65"/>
      <c r="Q662" s="65"/>
      <c r="R662" s="65"/>
      <c r="S662" s="65"/>
      <c r="T662" s="65"/>
      <c r="U662" s="66"/>
      <c r="V662" s="65"/>
      <c r="W662" s="65"/>
      <c r="X662" s="65"/>
      <c r="Y662" s="66"/>
      <c r="Z662" s="65"/>
      <c r="AA662" s="65"/>
    </row>
    <row r="663" spans="1:27" ht="14.25" customHeight="1">
      <c r="A663" s="65"/>
      <c r="B663" s="80"/>
      <c r="C663" s="65"/>
      <c r="D663" s="65"/>
      <c r="E663" s="65"/>
      <c r="F663" s="65"/>
      <c r="G663" s="65"/>
      <c r="H663" s="65"/>
      <c r="I663" s="65"/>
      <c r="J663" s="65"/>
      <c r="K663" s="65"/>
      <c r="L663" s="65"/>
      <c r="M663" s="65"/>
      <c r="N663" s="65"/>
      <c r="O663" s="65"/>
      <c r="P663" s="65"/>
      <c r="Q663" s="65"/>
      <c r="R663" s="65"/>
      <c r="S663" s="65"/>
      <c r="T663" s="65"/>
      <c r="U663" s="66"/>
      <c r="V663" s="65"/>
      <c r="W663" s="65"/>
      <c r="X663" s="65"/>
      <c r="Y663" s="66"/>
      <c r="Z663" s="65"/>
      <c r="AA663" s="65"/>
    </row>
    <row r="664" spans="1:27" ht="14.25" customHeight="1">
      <c r="A664" s="65"/>
      <c r="B664" s="80"/>
      <c r="C664" s="65"/>
      <c r="D664" s="65"/>
      <c r="E664" s="65"/>
      <c r="F664" s="65"/>
      <c r="G664" s="65"/>
      <c r="H664" s="65"/>
      <c r="I664" s="65"/>
      <c r="J664" s="65"/>
      <c r="K664" s="65"/>
      <c r="L664" s="65"/>
      <c r="M664" s="65"/>
      <c r="N664" s="65"/>
      <c r="O664" s="65"/>
      <c r="P664" s="65"/>
      <c r="Q664" s="65"/>
      <c r="R664" s="65"/>
      <c r="S664" s="65"/>
      <c r="T664" s="65"/>
      <c r="U664" s="66"/>
      <c r="V664" s="65"/>
      <c r="W664" s="65"/>
      <c r="X664" s="65"/>
      <c r="Y664" s="66"/>
      <c r="Z664" s="65"/>
      <c r="AA664" s="65"/>
    </row>
    <row r="665" spans="1:27" ht="14.25" customHeight="1">
      <c r="A665" s="65"/>
      <c r="B665" s="80"/>
      <c r="C665" s="65"/>
      <c r="D665" s="65"/>
      <c r="E665" s="65"/>
      <c r="F665" s="65"/>
      <c r="G665" s="65"/>
      <c r="H665" s="65"/>
      <c r="I665" s="65"/>
      <c r="J665" s="65"/>
      <c r="K665" s="65"/>
      <c r="L665" s="65"/>
      <c r="M665" s="65"/>
      <c r="N665" s="65"/>
      <c r="O665" s="65"/>
      <c r="P665" s="65"/>
      <c r="Q665" s="65"/>
      <c r="R665" s="65"/>
      <c r="S665" s="65"/>
      <c r="T665" s="65"/>
      <c r="U665" s="66"/>
      <c r="V665" s="65"/>
      <c r="W665" s="65"/>
      <c r="X665" s="65"/>
      <c r="Y665" s="66"/>
      <c r="Z665" s="65"/>
      <c r="AA665" s="65"/>
    </row>
    <row r="666" spans="1:27" ht="14.25" customHeight="1">
      <c r="A666" s="65"/>
      <c r="B666" s="80"/>
      <c r="C666" s="65"/>
      <c r="D666" s="65"/>
      <c r="E666" s="65"/>
      <c r="F666" s="65"/>
      <c r="G666" s="65"/>
      <c r="H666" s="65"/>
      <c r="I666" s="65"/>
      <c r="J666" s="65"/>
      <c r="K666" s="65"/>
      <c r="L666" s="65"/>
      <c r="M666" s="65"/>
      <c r="N666" s="65"/>
      <c r="O666" s="65"/>
      <c r="P666" s="65"/>
      <c r="Q666" s="65"/>
      <c r="R666" s="65"/>
      <c r="S666" s="65"/>
      <c r="T666" s="65"/>
      <c r="U666" s="66"/>
      <c r="V666" s="65"/>
      <c r="W666" s="65"/>
      <c r="X666" s="65"/>
      <c r="Y666" s="66"/>
      <c r="Z666" s="65"/>
      <c r="AA666" s="65"/>
    </row>
    <row r="667" spans="1:27" ht="14.25" customHeight="1">
      <c r="A667" s="65"/>
      <c r="B667" s="80"/>
      <c r="C667" s="65"/>
      <c r="D667" s="65"/>
      <c r="E667" s="65"/>
      <c r="F667" s="65"/>
      <c r="G667" s="65"/>
      <c r="H667" s="65"/>
      <c r="I667" s="65"/>
      <c r="J667" s="65"/>
      <c r="K667" s="65"/>
      <c r="L667" s="65"/>
      <c r="M667" s="65"/>
      <c r="N667" s="65"/>
      <c r="O667" s="65"/>
      <c r="P667" s="65"/>
      <c r="Q667" s="65"/>
      <c r="R667" s="65"/>
      <c r="S667" s="65"/>
      <c r="T667" s="65"/>
      <c r="U667" s="66"/>
      <c r="V667" s="65"/>
      <c r="W667" s="65"/>
      <c r="X667" s="65"/>
      <c r="Y667" s="66"/>
      <c r="Z667" s="65"/>
      <c r="AA667" s="65"/>
    </row>
    <row r="668" spans="1:27" ht="14.25" customHeight="1">
      <c r="A668" s="65"/>
      <c r="B668" s="80"/>
      <c r="C668" s="65"/>
      <c r="D668" s="65"/>
      <c r="E668" s="65"/>
      <c r="F668" s="65"/>
      <c r="G668" s="65"/>
      <c r="H668" s="65"/>
      <c r="I668" s="65"/>
      <c r="J668" s="65"/>
      <c r="K668" s="65"/>
      <c r="L668" s="65"/>
      <c r="M668" s="65"/>
      <c r="N668" s="65"/>
      <c r="O668" s="65"/>
      <c r="P668" s="65"/>
      <c r="Q668" s="65"/>
      <c r="R668" s="65"/>
      <c r="S668" s="65"/>
      <c r="T668" s="65"/>
      <c r="U668" s="66"/>
      <c r="V668" s="65"/>
      <c r="W668" s="65"/>
      <c r="X668" s="65"/>
      <c r="Y668" s="66"/>
      <c r="Z668" s="65"/>
      <c r="AA668" s="65"/>
    </row>
    <row r="669" spans="1:27" ht="14.25" customHeight="1">
      <c r="A669" s="65"/>
      <c r="B669" s="80"/>
      <c r="C669" s="65"/>
      <c r="D669" s="65"/>
      <c r="E669" s="65"/>
      <c r="F669" s="65"/>
      <c r="G669" s="65"/>
      <c r="H669" s="65"/>
      <c r="I669" s="65"/>
      <c r="J669" s="65"/>
      <c r="K669" s="65"/>
      <c r="L669" s="65"/>
      <c r="M669" s="65"/>
      <c r="N669" s="65"/>
      <c r="O669" s="65"/>
      <c r="P669" s="65"/>
      <c r="Q669" s="65"/>
      <c r="R669" s="65"/>
      <c r="S669" s="65"/>
      <c r="T669" s="65"/>
      <c r="U669" s="66"/>
      <c r="V669" s="65"/>
      <c r="W669" s="65"/>
      <c r="X669" s="65"/>
      <c r="Y669" s="66"/>
      <c r="Z669" s="65"/>
      <c r="AA669" s="65"/>
    </row>
    <row r="670" spans="1:27" ht="14.25" customHeight="1">
      <c r="A670" s="65"/>
      <c r="B670" s="80"/>
      <c r="C670" s="65"/>
      <c r="D670" s="65"/>
      <c r="E670" s="65"/>
      <c r="F670" s="65"/>
      <c r="G670" s="65"/>
      <c r="H670" s="65"/>
      <c r="I670" s="65"/>
      <c r="J670" s="65"/>
      <c r="K670" s="65"/>
      <c r="L670" s="65"/>
      <c r="M670" s="65"/>
      <c r="N670" s="65"/>
      <c r="O670" s="65"/>
      <c r="P670" s="65"/>
      <c r="Q670" s="65"/>
      <c r="R670" s="65"/>
      <c r="S670" s="65"/>
      <c r="T670" s="65"/>
      <c r="U670" s="66"/>
      <c r="V670" s="65"/>
      <c r="W670" s="65"/>
      <c r="X670" s="65"/>
      <c r="Y670" s="66"/>
      <c r="Z670" s="65"/>
      <c r="AA670" s="65"/>
    </row>
    <row r="671" spans="1:27" ht="14.25" customHeight="1">
      <c r="A671" s="65"/>
      <c r="B671" s="80"/>
      <c r="C671" s="65"/>
      <c r="D671" s="65"/>
      <c r="E671" s="65"/>
      <c r="F671" s="65"/>
      <c r="G671" s="65"/>
      <c r="H671" s="65"/>
      <c r="I671" s="65"/>
      <c r="J671" s="65"/>
      <c r="K671" s="65"/>
      <c r="L671" s="65"/>
      <c r="M671" s="65"/>
      <c r="N671" s="65"/>
      <c r="O671" s="65"/>
      <c r="P671" s="65"/>
      <c r="Q671" s="65"/>
      <c r="R671" s="65"/>
      <c r="S671" s="65"/>
      <c r="T671" s="65"/>
      <c r="U671" s="66"/>
      <c r="V671" s="65"/>
      <c r="W671" s="65"/>
      <c r="X671" s="65"/>
      <c r="Y671" s="66"/>
      <c r="Z671" s="65"/>
      <c r="AA671" s="65"/>
    </row>
    <row r="672" spans="1:27" ht="14.25" customHeight="1">
      <c r="A672" s="65"/>
      <c r="B672" s="80"/>
      <c r="C672" s="65"/>
      <c r="D672" s="65"/>
      <c r="E672" s="65"/>
      <c r="F672" s="65"/>
      <c r="G672" s="65"/>
      <c r="H672" s="65"/>
      <c r="I672" s="65"/>
      <c r="J672" s="65"/>
      <c r="K672" s="65"/>
      <c r="L672" s="65"/>
      <c r="M672" s="65"/>
      <c r="N672" s="65"/>
      <c r="O672" s="65"/>
      <c r="P672" s="65"/>
      <c r="Q672" s="65"/>
      <c r="R672" s="65"/>
      <c r="S672" s="65"/>
      <c r="T672" s="65"/>
      <c r="U672" s="66"/>
      <c r="V672" s="65"/>
      <c r="W672" s="65"/>
      <c r="X672" s="65"/>
      <c r="Y672" s="66"/>
      <c r="Z672" s="65"/>
      <c r="AA672" s="65"/>
    </row>
    <row r="673" spans="1:27" ht="14.25" customHeight="1">
      <c r="A673" s="65"/>
      <c r="B673" s="80"/>
      <c r="C673" s="65"/>
      <c r="D673" s="65"/>
      <c r="E673" s="65"/>
      <c r="F673" s="65"/>
      <c r="G673" s="65"/>
      <c r="H673" s="65"/>
      <c r="I673" s="65"/>
      <c r="J673" s="65"/>
      <c r="K673" s="65"/>
      <c r="L673" s="65"/>
      <c r="M673" s="65"/>
      <c r="N673" s="65"/>
      <c r="O673" s="65"/>
      <c r="P673" s="65"/>
      <c r="Q673" s="65"/>
      <c r="R673" s="65"/>
      <c r="S673" s="65"/>
      <c r="T673" s="65"/>
      <c r="U673" s="66"/>
      <c r="V673" s="65"/>
      <c r="W673" s="65"/>
      <c r="X673" s="65"/>
      <c r="Y673" s="66"/>
      <c r="Z673" s="65"/>
      <c r="AA673" s="65"/>
    </row>
    <row r="674" spans="1:27" ht="14.25" customHeight="1">
      <c r="A674" s="65"/>
      <c r="B674" s="80"/>
      <c r="C674" s="65"/>
      <c r="D674" s="65"/>
      <c r="E674" s="65"/>
      <c r="F674" s="65"/>
      <c r="G674" s="65"/>
      <c r="H674" s="65"/>
      <c r="I674" s="65"/>
      <c r="J674" s="65"/>
      <c r="K674" s="65"/>
      <c r="L674" s="65"/>
      <c r="M674" s="65"/>
      <c r="N674" s="65"/>
      <c r="O674" s="65"/>
      <c r="P674" s="65"/>
      <c r="Q674" s="65"/>
      <c r="R674" s="65"/>
      <c r="S674" s="65"/>
      <c r="T674" s="65"/>
      <c r="U674" s="66"/>
      <c r="V674" s="65"/>
      <c r="W674" s="65"/>
      <c r="X674" s="65"/>
      <c r="Y674" s="66"/>
      <c r="Z674" s="65"/>
      <c r="AA674" s="65"/>
    </row>
    <row r="675" spans="1:27" ht="14.25" customHeight="1">
      <c r="A675" s="65"/>
      <c r="B675" s="80"/>
      <c r="C675" s="65"/>
      <c r="D675" s="65"/>
      <c r="E675" s="65"/>
      <c r="F675" s="65"/>
      <c r="G675" s="65"/>
      <c r="H675" s="65"/>
      <c r="I675" s="65"/>
      <c r="J675" s="65"/>
      <c r="K675" s="65"/>
      <c r="L675" s="65"/>
      <c r="M675" s="65"/>
      <c r="N675" s="65"/>
      <c r="O675" s="65"/>
      <c r="P675" s="65"/>
      <c r="Q675" s="65"/>
      <c r="R675" s="65"/>
      <c r="S675" s="65"/>
      <c r="T675" s="65"/>
      <c r="U675" s="66"/>
      <c r="V675" s="65"/>
      <c r="W675" s="65"/>
      <c r="X675" s="65"/>
      <c r="Y675" s="66"/>
      <c r="Z675" s="65"/>
      <c r="AA675" s="65"/>
    </row>
    <row r="676" spans="1:27" ht="14.25" customHeight="1">
      <c r="A676" s="65"/>
      <c r="B676" s="80"/>
      <c r="C676" s="65"/>
      <c r="D676" s="65"/>
      <c r="E676" s="65"/>
      <c r="F676" s="65"/>
      <c r="G676" s="65"/>
      <c r="H676" s="65"/>
      <c r="I676" s="65"/>
      <c r="J676" s="65"/>
      <c r="K676" s="65"/>
      <c r="L676" s="65"/>
      <c r="M676" s="65"/>
      <c r="N676" s="65"/>
      <c r="O676" s="65"/>
      <c r="P676" s="65"/>
      <c r="Q676" s="65"/>
      <c r="R676" s="65"/>
      <c r="S676" s="65"/>
      <c r="T676" s="65"/>
      <c r="U676" s="66"/>
      <c r="V676" s="65"/>
      <c r="W676" s="65"/>
      <c r="X676" s="65"/>
      <c r="Y676" s="66"/>
      <c r="Z676" s="65"/>
      <c r="AA676" s="65"/>
    </row>
    <row r="677" spans="1:27" ht="14.25" customHeight="1">
      <c r="A677" s="65"/>
      <c r="B677" s="80"/>
      <c r="C677" s="65"/>
      <c r="D677" s="65"/>
      <c r="E677" s="65"/>
      <c r="F677" s="65"/>
      <c r="G677" s="65"/>
      <c r="H677" s="65"/>
      <c r="I677" s="65"/>
      <c r="J677" s="65"/>
      <c r="K677" s="65"/>
      <c r="L677" s="65"/>
      <c r="M677" s="65"/>
      <c r="N677" s="65"/>
      <c r="O677" s="65"/>
      <c r="P677" s="65"/>
      <c r="Q677" s="65"/>
      <c r="R677" s="65"/>
      <c r="S677" s="65"/>
      <c r="T677" s="65"/>
      <c r="U677" s="66"/>
      <c r="V677" s="65"/>
      <c r="W677" s="65"/>
      <c r="X677" s="65"/>
      <c r="Y677" s="66"/>
      <c r="Z677" s="65"/>
      <c r="AA677" s="65"/>
    </row>
    <row r="678" spans="1:27" ht="14.25" customHeight="1">
      <c r="A678" s="65"/>
      <c r="B678" s="80"/>
      <c r="C678" s="65"/>
      <c r="D678" s="65"/>
      <c r="E678" s="65"/>
      <c r="F678" s="65"/>
      <c r="G678" s="65"/>
      <c r="H678" s="65"/>
      <c r="I678" s="65"/>
      <c r="J678" s="65"/>
      <c r="K678" s="65"/>
      <c r="L678" s="65"/>
      <c r="M678" s="65"/>
      <c r="N678" s="65"/>
      <c r="O678" s="65"/>
      <c r="P678" s="65"/>
      <c r="Q678" s="65"/>
      <c r="R678" s="65"/>
      <c r="S678" s="65"/>
      <c r="T678" s="65"/>
      <c r="U678" s="66"/>
      <c r="V678" s="65"/>
      <c r="W678" s="65"/>
      <c r="X678" s="65"/>
      <c r="Y678" s="66"/>
      <c r="Z678" s="65"/>
      <c r="AA678" s="65"/>
    </row>
    <row r="679" spans="1:27" ht="14.25" customHeight="1">
      <c r="A679" s="65"/>
      <c r="B679" s="80"/>
      <c r="C679" s="65"/>
      <c r="D679" s="65"/>
      <c r="E679" s="65"/>
      <c r="F679" s="65"/>
      <c r="G679" s="65"/>
      <c r="H679" s="65"/>
      <c r="I679" s="65"/>
      <c r="J679" s="65"/>
      <c r="K679" s="65"/>
      <c r="L679" s="65"/>
      <c r="M679" s="65"/>
      <c r="N679" s="65"/>
      <c r="O679" s="65"/>
      <c r="P679" s="65"/>
      <c r="Q679" s="65"/>
      <c r="R679" s="65"/>
      <c r="S679" s="65"/>
      <c r="T679" s="65"/>
      <c r="U679" s="66"/>
      <c r="V679" s="65"/>
      <c r="W679" s="65"/>
      <c r="X679" s="65"/>
      <c r="Y679" s="66"/>
      <c r="Z679" s="65"/>
      <c r="AA679" s="65"/>
    </row>
    <row r="680" spans="1:27" ht="14.25" customHeight="1">
      <c r="A680" s="65"/>
      <c r="B680" s="80"/>
      <c r="C680" s="65"/>
      <c r="D680" s="65"/>
      <c r="E680" s="65"/>
      <c r="F680" s="65"/>
      <c r="G680" s="65"/>
      <c r="H680" s="65"/>
      <c r="I680" s="65"/>
      <c r="J680" s="65"/>
      <c r="K680" s="65"/>
      <c r="L680" s="65"/>
      <c r="M680" s="65"/>
      <c r="N680" s="65"/>
      <c r="O680" s="65"/>
      <c r="P680" s="65"/>
      <c r="Q680" s="65"/>
      <c r="R680" s="65"/>
      <c r="S680" s="65"/>
      <c r="T680" s="65"/>
      <c r="U680" s="66"/>
      <c r="V680" s="65"/>
      <c r="W680" s="65"/>
      <c r="X680" s="65"/>
      <c r="Y680" s="66"/>
      <c r="Z680" s="65"/>
      <c r="AA680" s="65"/>
    </row>
    <row r="681" spans="1:27" ht="14.25" customHeight="1">
      <c r="A681" s="65"/>
      <c r="B681" s="80"/>
      <c r="C681" s="65"/>
      <c r="D681" s="65"/>
      <c r="E681" s="65"/>
      <c r="F681" s="65"/>
      <c r="G681" s="65"/>
      <c r="H681" s="65"/>
      <c r="I681" s="65"/>
      <c r="J681" s="65"/>
      <c r="K681" s="65"/>
      <c r="L681" s="65"/>
      <c r="M681" s="65"/>
      <c r="N681" s="65"/>
      <c r="O681" s="65"/>
      <c r="P681" s="65"/>
      <c r="Q681" s="65"/>
      <c r="R681" s="65"/>
      <c r="S681" s="65"/>
      <c r="T681" s="65"/>
      <c r="U681" s="66"/>
      <c r="V681" s="65"/>
      <c r="W681" s="65"/>
      <c r="X681" s="65"/>
      <c r="Y681" s="66"/>
      <c r="Z681" s="65"/>
      <c r="AA681" s="65"/>
    </row>
    <row r="682" spans="1:27" ht="14.25" customHeight="1">
      <c r="A682" s="65"/>
      <c r="B682" s="80"/>
      <c r="C682" s="65"/>
      <c r="D682" s="65"/>
      <c r="E682" s="65"/>
      <c r="F682" s="65"/>
      <c r="G682" s="65"/>
      <c r="H682" s="65"/>
      <c r="I682" s="65"/>
      <c r="J682" s="65"/>
      <c r="K682" s="65"/>
      <c r="L682" s="65"/>
      <c r="M682" s="65"/>
      <c r="N682" s="65"/>
      <c r="O682" s="65"/>
      <c r="P682" s="65"/>
      <c r="Q682" s="65"/>
      <c r="R682" s="65"/>
      <c r="S682" s="65"/>
      <c r="T682" s="65"/>
      <c r="U682" s="66"/>
      <c r="V682" s="65"/>
      <c r="W682" s="65"/>
      <c r="X682" s="65"/>
      <c r="Y682" s="66"/>
      <c r="Z682" s="65"/>
      <c r="AA682" s="65"/>
    </row>
    <row r="683" spans="1:27" ht="14.25" customHeight="1">
      <c r="A683" s="65"/>
      <c r="B683" s="80"/>
      <c r="C683" s="65"/>
      <c r="D683" s="65"/>
      <c r="E683" s="65"/>
      <c r="F683" s="65"/>
      <c r="G683" s="65"/>
      <c r="H683" s="65"/>
      <c r="I683" s="65"/>
      <c r="J683" s="65"/>
      <c r="K683" s="65"/>
      <c r="L683" s="65"/>
      <c r="M683" s="65"/>
      <c r="N683" s="65"/>
      <c r="O683" s="65"/>
      <c r="P683" s="65"/>
      <c r="Q683" s="65"/>
      <c r="R683" s="65"/>
      <c r="S683" s="65"/>
      <c r="T683" s="65"/>
      <c r="U683" s="66"/>
      <c r="V683" s="65"/>
      <c r="W683" s="65"/>
      <c r="X683" s="65"/>
      <c r="Y683" s="66"/>
      <c r="Z683" s="65"/>
      <c r="AA683" s="65"/>
    </row>
    <row r="684" spans="1:27" ht="14.25" customHeight="1">
      <c r="A684" s="65"/>
      <c r="B684" s="80"/>
      <c r="C684" s="65"/>
      <c r="D684" s="65"/>
      <c r="E684" s="65"/>
      <c r="F684" s="65"/>
      <c r="G684" s="65"/>
      <c r="H684" s="65"/>
      <c r="I684" s="65"/>
      <c r="J684" s="65"/>
      <c r="K684" s="65"/>
      <c r="L684" s="65"/>
      <c r="M684" s="65"/>
      <c r="N684" s="65"/>
      <c r="O684" s="65"/>
      <c r="P684" s="65"/>
      <c r="Q684" s="65"/>
      <c r="R684" s="65"/>
      <c r="S684" s="65"/>
      <c r="T684" s="65"/>
      <c r="U684" s="66"/>
      <c r="V684" s="65"/>
      <c r="W684" s="65"/>
      <c r="X684" s="65"/>
      <c r="Y684" s="66"/>
      <c r="Z684" s="65"/>
      <c r="AA684" s="65"/>
    </row>
    <row r="685" spans="1:27" ht="14.25" customHeight="1">
      <c r="A685" s="65"/>
      <c r="B685" s="80"/>
      <c r="C685" s="65"/>
      <c r="D685" s="65"/>
      <c r="E685" s="65"/>
      <c r="F685" s="65"/>
      <c r="G685" s="65"/>
      <c r="H685" s="65"/>
      <c r="I685" s="65"/>
      <c r="J685" s="65"/>
      <c r="K685" s="65"/>
      <c r="L685" s="65"/>
      <c r="M685" s="65"/>
      <c r="N685" s="65"/>
      <c r="O685" s="65"/>
      <c r="P685" s="65"/>
      <c r="Q685" s="65"/>
      <c r="R685" s="65"/>
      <c r="S685" s="65"/>
      <c r="T685" s="65"/>
      <c r="U685" s="66"/>
      <c r="V685" s="65"/>
      <c r="W685" s="65"/>
      <c r="X685" s="65"/>
      <c r="Y685" s="66"/>
      <c r="Z685" s="65"/>
      <c r="AA685" s="65"/>
    </row>
    <row r="686" spans="1:27" ht="14.25" customHeight="1">
      <c r="A686" s="65"/>
      <c r="B686" s="80"/>
      <c r="C686" s="65"/>
      <c r="D686" s="65"/>
      <c r="E686" s="65"/>
      <c r="F686" s="65"/>
      <c r="G686" s="65"/>
      <c r="H686" s="65"/>
      <c r="I686" s="65"/>
      <c r="J686" s="65"/>
      <c r="K686" s="65"/>
      <c r="L686" s="65"/>
      <c r="M686" s="65"/>
      <c r="N686" s="65"/>
      <c r="O686" s="65"/>
      <c r="P686" s="65"/>
      <c r="Q686" s="65"/>
      <c r="R686" s="65"/>
      <c r="S686" s="65"/>
      <c r="T686" s="65"/>
      <c r="U686" s="66"/>
      <c r="V686" s="65"/>
      <c r="W686" s="65"/>
      <c r="X686" s="65"/>
      <c r="Y686" s="66"/>
      <c r="Z686" s="65"/>
      <c r="AA686" s="65"/>
    </row>
    <row r="687" spans="1:27" ht="14.25" customHeight="1">
      <c r="A687" s="65"/>
      <c r="B687" s="80"/>
      <c r="C687" s="65"/>
      <c r="D687" s="65"/>
      <c r="E687" s="65"/>
      <c r="F687" s="65"/>
      <c r="G687" s="65"/>
      <c r="H687" s="65"/>
      <c r="I687" s="65"/>
      <c r="J687" s="65"/>
      <c r="K687" s="65"/>
      <c r="L687" s="65"/>
      <c r="M687" s="65"/>
      <c r="N687" s="65"/>
      <c r="O687" s="65"/>
      <c r="P687" s="65"/>
      <c r="Q687" s="65"/>
      <c r="R687" s="65"/>
      <c r="S687" s="65"/>
      <c r="T687" s="65"/>
      <c r="U687" s="66"/>
      <c r="V687" s="65"/>
      <c r="W687" s="65"/>
      <c r="X687" s="65"/>
      <c r="Y687" s="66"/>
      <c r="Z687" s="65"/>
      <c r="AA687" s="65"/>
    </row>
    <row r="688" spans="1:27" ht="14.25" customHeight="1">
      <c r="A688" s="65"/>
      <c r="B688" s="80"/>
      <c r="C688" s="65"/>
      <c r="D688" s="65"/>
      <c r="E688" s="65"/>
      <c r="F688" s="65"/>
      <c r="G688" s="65"/>
      <c r="H688" s="65"/>
      <c r="I688" s="65"/>
      <c r="J688" s="65"/>
      <c r="K688" s="65"/>
      <c r="L688" s="65"/>
      <c r="M688" s="65"/>
      <c r="N688" s="65"/>
      <c r="O688" s="65"/>
      <c r="P688" s="65"/>
      <c r="Q688" s="65"/>
      <c r="R688" s="65"/>
      <c r="S688" s="65"/>
      <c r="T688" s="65"/>
      <c r="U688" s="66"/>
      <c r="V688" s="65"/>
      <c r="W688" s="65"/>
      <c r="X688" s="65"/>
      <c r="Y688" s="66"/>
      <c r="Z688" s="65"/>
      <c r="AA688" s="65"/>
    </row>
    <row r="689" spans="1:27" ht="14.25" customHeight="1">
      <c r="A689" s="65"/>
      <c r="B689" s="80"/>
      <c r="C689" s="65"/>
      <c r="D689" s="65"/>
      <c r="E689" s="65"/>
      <c r="F689" s="65"/>
      <c r="G689" s="65"/>
      <c r="H689" s="65"/>
      <c r="I689" s="65"/>
      <c r="J689" s="65"/>
      <c r="K689" s="65"/>
      <c r="L689" s="65"/>
      <c r="M689" s="65"/>
      <c r="N689" s="65"/>
      <c r="O689" s="65"/>
      <c r="P689" s="65"/>
      <c r="Q689" s="65"/>
      <c r="R689" s="65"/>
      <c r="S689" s="65"/>
      <c r="T689" s="65"/>
      <c r="U689" s="66"/>
      <c r="V689" s="65"/>
      <c r="W689" s="65"/>
      <c r="X689" s="65"/>
      <c r="Y689" s="66"/>
      <c r="Z689" s="65"/>
      <c r="AA689" s="65"/>
    </row>
    <row r="690" spans="1:27" ht="14.25" customHeight="1">
      <c r="A690" s="65"/>
      <c r="B690" s="80"/>
      <c r="C690" s="65"/>
      <c r="D690" s="65"/>
      <c r="E690" s="65"/>
      <c r="F690" s="65"/>
      <c r="G690" s="65"/>
      <c r="H690" s="65"/>
      <c r="I690" s="65"/>
      <c r="J690" s="65"/>
      <c r="K690" s="65"/>
      <c r="L690" s="65"/>
      <c r="M690" s="65"/>
      <c r="N690" s="65"/>
      <c r="O690" s="65"/>
      <c r="P690" s="65"/>
      <c r="Q690" s="65"/>
      <c r="R690" s="65"/>
      <c r="S690" s="65"/>
      <c r="T690" s="65"/>
      <c r="U690" s="66"/>
      <c r="V690" s="65"/>
      <c r="W690" s="65"/>
      <c r="X690" s="65"/>
      <c r="Y690" s="66"/>
      <c r="Z690" s="65"/>
      <c r="AA690" s="65"/>
    </row>
    <row r="691" spans="1:27" ht="14.25" customHeight="1">
      <c r="A691" s="65"/>
      <c r="B691" s="80"/>
      <c r="C691" s="65"/>
      <c r="D691" s="65"/>
      <c r="E691" s="65"/>
      <c r="F691" s="65"/>
      <c r="G691" s="65"/>
      <c r="H691" s="65"/>
      <c r="I691" s="65"/>
      <c r="J691" s="65"/>
      <c r="K691" s="65"/>
      <c r="L691" s="65"/>
      <c r="M691" s="65"/>
      <c r="N691" s="65"/>
      <c r="O691" s="65"/>
      <c r="P691" s="65"/>
      <c r="Q691" s="65"/>
      <c r="R691" s="65"/>
      <c r="S691" s="65"/>
      <c r="T691" s="65"/>
      <c r="U691" s="66"/>
      <c r="V691" s="65"/>
      <c r="W691" s="65"/>
      <c r="X691" s="65"/>
      <c r="Y691" s="66"/>
      <c r="Z691" s="65"/>
      <c r="AA691" s="65"/>
    </row>
    <row r="692" spans="1:27" ht="14.25" customHeight="1">
      <c r="A692" s="65"/>
      <c r="B692" s="80"/>
      <c r="C692" s="65"/>
      <c r="D692" s="65"/>
      <c r="E692" s="65"/>
      <c r="F692" s="65"/>
      <c r="G692" s="65"/>
      <c r="H692" s="65"/>
      <c r="I692" s="65"/>
      <c r="J692" s="65"/>
      <c r="K692" s="65"/>
      <c r="L692" s="65"/>
      <c r="M692" s="65"/>
      <c r="N692" s="65"/>
      <c r="O692" s="65"/>
      <c r="P692" s="65"/>
      <c r="Q692" s="65"/>
      <c r="R692" s="65"/>
      <c r="S692" s="65"/>
      <c r="T692" s="65"/>
      <c r="U692" s="66"/>
      <c r="V692" s="65"/>
      <c r="W692" s="65"/>
      <c r="X692" s="65"/>
      <c r="Y692" s="66"/>
      <c r="Z692" s="65"/>
      <c r="AA692" s="65"/>
    </row>
    <row r="693" spans="1:27" ht="14.25" customHeight="1">
      <c r="A693" s="65"/>
      <c r="B693" s="80"/>
      <c r="C693" s="65"/>
      <c r="D693" s="65"/>
      <c r="E693" s="65"/>
      <c r="F693" s="65"/>
      <c r="G693" s="65"/>
      <c r="H693" s="65"/>
      <c r="I693" s="65"/>
      <c r="J693" s="65"/>
      <c r="K693" s="65"/>
      <c r="L693" s="65"/>
      <c r="M693" s="65"/>
      <c r="N693" s="65"/>
      <c r="O693" s="65"/>
      <c r="P693" s="65"/>
      <c r="Q693" s="65"/>
      <c r="R693" s="65"/>
      <c r="S693" s="65"/>
      <c r="T693" s="65"/>
      <c r="U693" s="66"/>
      <c r="V693" s="65"/>
      <c r="W693" s="65"/>
      <c r="X693" s="65"/>
      <c r="Y693" s="66"/>
      <c r="Z693" s="65"/>
      <c r="AA693" s="65"/>
    </row>
    <row r="694" spans="1:27" ht="14.25" customHeight="1">
      <c r="A694" s="65"/>
      <c r="B694" s="80"/>
      <c r="C694" s="65"/>
      <c r="D694" s="65"/>
      <c r="E694" s="65"/>
      <c r="F694" s="65"/>
      <c r="G694" s="65"/>
      <c r="H694" s="65"/>
      <c r="I694" s="65"/>
      <c r="J694" s="65"/>
      <c r="K694" s="65"/>
      <c r="L694" s="65"/>
      <c r="M694" s="65"/>
      <c r="N694" s="65"/>
      <c r="O694" s="65"/>
      <c r="P694" s="65"/>
      <c r="Q694" s="65"/>
      <c r="R694" s="65"/>
      <c r="S694" s="65"/>
      <c r="T694" s="65"/>
      <c r="U694" s="66"/>
      <c r="V694" s="65"/>
      <c r="W694" s="65"/>
      <c r="X694" s="65"/>
      <c r="Y694" s="66"/>
      <c r="Z694" s="65"/>
      <c r="AA694" s="65"/>
    </row>
    <row r="695" spans="1:27" ht="14.25" customHeight="1">
      <c r="A695" s="65"/>
      <c r="B695" s="80"/>
      <c r="C695" s="65"/>
      <c r="D695" s="65"/>
      <c r="E695" s="65"/>
      <c r="F695" s="65"/>
      <c r="G695" s="65"/>
      <c r="H695" s="65"/>
      <c r="I695" s="65"/>
      <c r="J695" s="65"/>
      <c r="K695" s="65"/>
      <c r="L695" s="65"/>
      <c r="M695" s="65"/>
      <c r="N695" s="65"/>
      <c r="O695" s="65"/>
      <c r="P695" s="65"/>
      <c r="Q695" s="65"/>
      <c r="R695" s="65"/>
      <c r="S695" s="65"/>
      <c r="T695" s="65"/>
      <c r="U695" s="66"/>
      <c r="V695" s="65"/>
      <c r="W695" s="65"/>
      <c r="X695" s="65"/>
      <c r="Y695" s="66"/>
      <c r="Z695" s="65"/>
      <c r="AA695" s="65"/>
    </row>
    <row r="696" spans="1:27" ht="14.25" customHeight="1">
      <c r="A696" s="65"/>
      <c r="B696" s="80"/>
      <c r="C696" s="65"/>
      <c r="D696" s="65"/>
      <c r="E696" s="65"/>
      <c r="F696" s="65"/>
      <c r="G696" s="65"/>
      <c r="H696" s="65"/>
      <c r="I696" s="65"/>
      <c r="J696" s="65"/>
      <c r="K696" s="65"/>
      <c r="L696" s="65"/>
      <c r="M696" s="65"/>
      <c r="N696" s="65"/>
      <c r="O696" s="65"/>
      <c r="P696" s="65"/>
      <c r="Q696" s="65"/>
      <c r="R696" s="65"/>
      <c r="S696" s="65"/>
      <c r="T696" s="65"/>
      <c r="U696" s="66"/>
      <c r="V696" s="65"/>
      <c r="W696" s="65"/>
      <c r="X696" s="65"/>
      <c r="Y696" s="66"/>
      <c r="Z696" s="65"/>
      <c r="AA696" s="65"/>
    </row>
    <row r="697" spans="1:27" ht="14.25" customHeight="1">
      <c r="A697" s="65"/>
      <c r="B697" s="80"/>
      <c r="C697" s="65"/>
      <c r="D697" s="65"/>
      <c r="E697" s="65"/>
      <c r="F697" s="65"/>
      <c r="G697" s="65"/>
      <c r="H697" s="65"/>
      <c r="I697" s="65"/>
      <c r="J697" s="65"/>
      <c r="K697" s="65"/>
      <c r="L697" s="65"/>
      <c r="M697" s="65"/>
      <c r="N697" s="65"/>
      <c r="O697" s="65"/>
      <c r="P697" s="65"/>
      <c r="Q697" s="65"/>
      <c r="R697" s="65"/>
      <c r="S697" s="65"/>
      <c r="T697" s="65"/>
      <c r="U697" s="66"/>
      <c r="V697" s="65"/>
      <c r="W697" s="65"/>
      <c r="X697" s="65"/>
      <c r="Y697" s="66"/>
      <c r="Z697" s="65"/>
      <c r="AA697" s="65"/>
    </row>
    <row r="698" spans="1:27" ht="14.25" customHeight="1">
      <c r="A698" s="65"/>
      <c r="B698" s="80"/>
      <c r="C698" s="65"/>
      <c r="D698" s="65"/>
      <c r="E698" s="65"/>
      <c r="F698" s="65"/>
      <c r="G698" s="65"/>
      <c r="H698" s="65"/>
      <c r="I698" s="65"/>
      <c r="J698" s="65"/>
      <c r="K698" s="65"/>
      <c r="L698" s="65"/>
      <c r="M698" s="65"/>
      <c r="N698" s="65"/>
      <c r="O698" s="65"/>
      <c r="P698" s="65"/>
      <c r="Q698" s="65"/>
      <c r="R698" s="65"/>
      <c r="S698" s="65"/>
      <c r="T698" s="65"/>
      <c r="U698" s="66"/>
      <c r="V698" s="65"/>
      <c r="W698" s="65"/>
      <c r="X698" s="65"/>
      <c r="Y698" s="66"/>
      <c r="Z698" s="65"/>
      <c r="AA698" s="65"/>
    </row>
    <row r="699" spans="1:27" ht="14.25" customHeight="1">
      <c r="A699" s="65"/>
      <c r="B699" s="80"/>
      <c r="C699" s="65"/>
      <c r="D699" s="65"/>
      <c r="E699" s="65"/>
      <c r="F699" s="65"/>
      <c r="G699" s="65"/>
      <c r="H699" s="65"/>
      <c r="I699" s="65"/>
      <c r="J699" s="65"/>
      <c r="K699" s="65"/>
      <c r="L699" s="65"/>
      <c r="M699" s="65"/>
      <c r="N699" s="65"/>
      <c r="O699" s="65"/>
      <c r="P699" s="65"/>
      <c r="Q699" s="65"/>
      <c r="R699" s="65"/>
      <c r="S699" s="65"/>
      <c r="T699" s="65"/>
      <c r="U699" s="66"/>
      <c r="V699" s="65"/>
      <c r="W699" s="65"/>
      <c r="X699" s="65"/>
      <c r="Y699" s="66"/>
      <c r="Z699" s="65"/>
      <c r="AA699" s="65"/>
    </row>
    <row r="700" spans="1:27" ht="14.25" customHeight="1">
      <c r="A700" s="65"/>
      <c r="B700" s="80"/>
      <c r="C700" s="65"/>
      <c r="D700" s="65"/>
      <c r="E700" s="65"/>
      <c r="F700" s="65"/>
      <c r="G700" s="65"/>
      <c r="H700" s="65"/>
      <c r="I700" s="65"/>
      <c r="J700" s="65"/>
      <c r="K700" s="65"/>
      <c r="L700" s="65"/>
      <c r="M700" s="65"/>
      <c r="N700" s="65"/>
      <c r="O700" s="65"/>
      <c r="P700" s="65"/>
      <c r="Q700" s="65"/>
      <c r="R700" s="65"/>
      <c r="S700" s="65"/>
      <c r="T700" s="65"/>
      <c r="U700" s="66"/>
      <c r="V700" s="65"/>
      <c r="W700" s="65"/>
      <c r="X700" s="65"/>
      <c r="Y700" s="66"/>
      <c r="Z700" s="65"/>
      <c r="AA700" s="65"/>
    </row>
    <row r="701" spans="1:27" ht="14.25" customHeight="1">
      <c r="A701" s="65"/>
      <c r="B701" s="80"/>
      <c r="C701" s="65"/>
      <c r="D701" s="65"/>
      <c r="E701" s="65"/>
      <c r="F701" s="65"/>
      <c r="G701" s="65"/>
      <c r="H701" s="65"/>
      <c r="I701" s="65"/>
      <c r="J701" s="65"/>
      <c r="K701" s="65"/>
      <c r="L701" s="65"/>
      <c r="M701" s="65"/>
      <c r="N701" s="65"/>
      <c r="O701" s="65"/>
      <c r="P701" s="65"/>
      <c r="Q701" s="65"/>
      <c r="R701" s="65"/>
      <c r="S701" s="65"/>
      <c r="T701" s="65"/>
      <c r="U701" s="66"/>
      <c r="V701" s="65"/>
      <c r="W701" s="65"/>
      <c r="X701" s="65"/>
      <c r="Y701" s="66"/>
      <c r="Z701" s="65"/>
      <c r="AA701" s="65"/>
    </row>
    <row r="702" spans="1:27" ht="14.25" customHeight="1">
      <c r="A702" s="65"/>
      <c r="B702" s="80"/>
      <c r="C702" s="65"/>
      <c r="D702" s="65"/>
      <c r="E702" s="65"/>
      <c r="F702" s="65"/>
      <c r="G702" s="65"/>
      <c r="H702" s="65"/>
      <c r="I702" s="65"/>
      <c r="J702" s="65"/>
      <c r="K702" s="65"/>
      <c r="L702" s="65"/>
      <c r="M702" s="65"/>
      <c r="N702" s="65"/>
      <c r="O702" s="65"/>
      <c r="P702" s="65"/>
      <c r="Q702" s="65"/>
      <c r="R702" s="65"/>
      <c r="S702" s="65"/>
      <c r="T702" s="65"/>
      <c r="U702" s="66"/>
      <c r="V702" s="65"/>
      <c r="W702" s="65"/>
      <c r="X702" s="65"/>
      <c r="Y702" s="66"/>
      <c r="Z702" s="65"/>
      <c r="AA702" s="65"/>
    </row>
    <row r="703" spans="1:27" ht="14.25" customHeight="1">
      <c r="A703" s="65"/>
      <c r="B703" s="80"/>
      <c r="C703" s="65"/>
      <c r="D703" s="65"/>
      <c r="E703" s="65"/>
      <c r="F703" s="65"/>
      <c r="G703" s="65"/>
      <c r="H703" s="65"/>
      <c r="I703" s="65"/>
      <c r="J703" s="65"/>
      <c r="K703" s="65"/>
      <c r="L703" s="65"/>
      <c r="M703" s="65"/>
      <c r="N703" s="65"/>
      <c r="O703" s="65"/>
      <c r="P703" s="65"/>
      <c r="Q703" s="65"/>
      <c r="R703" s="65"/>
      <c r="S703" s="65"/>
      <c r="T703" s="65"/>
      <c r="U703" s="66"/>
      <c r="V703" s="65"/>
      <c r="W703" s="65"/>
      <c r="X703" s="65"/>
      <c r="Y703" s="66"/>
      <c r="Z703" s="65"/>
      <c r="AA703" s="65"/>
    </row>
    <row r="704" spans="1:27" ht="14.25" customHeight="1">
      <c r="A704" s="65"/>
      <c r="B704" s="80"/>
      <c r="C704" s="65"/>
      <c r="D704" s="65"/>
      <c r="E704" s="65"/>
      <c r="F704" s="65"/>
      <c r="G704" s="65"/>
      <c r="H704" s="65"/>
      <c r="I704" s="65"/>
      <c r="J704" s="65"/>
      <c r="K704" s="65"/>
      <c r="L704" s="65"/>
      <c r="M704" s="65"/>
      <c r="N704" s="65"/>
      <c r="O704" s="65"/>
      <c r="P704" s="65"/>
      <c r="Q704" s="65"/>
      <c r="R704" s="65"/>
      <c r="S704" s="65"/>
      <c r="T704" s="65"/>
      <c r="U704" s="66"/>
      <c r="V704" s="65"/>
      <c r="W704" s="65"/>
      <c r="X704" s="65"/>
      <c r="Y704" s="66"/>
      <c r="Z704" s="65"/>
      <c r="AA704" s="65"/>
    </row>
    <row r="705" spans="1:27" ht="14.25" customHeight="1">
      <c r="A705" s="65"/>
      <c r="B705" s="80"/>
      <c r="C705" s="65"/>
      <c r="D705" s="65"/>
      <c r="E705" s="65"/>
      <c r="F705" s="65"/>
      <c r="G705" s="65"/>
      <c r="H705" s="65"/>
      <c r="I705" s="65"/>
      <c r="J705" s="65"/>
      <c r="K705" s="65"/>
      <c r="L705" s="65"/>
      <c r="M705" s="65"/>
      <c r="N705" s="65"/>
      <c r="O705" s="65"/>
      <c r="P705" s="65"/>
      <c r="Q705" s="65"/>
      <c r="R705" s="65"/>
      <c r="S705" s="65"/>
      <c r="T705" s="65"/>
      <c r="U705" s="66"/>
      <c r="V705" s="65"/>
      <c r="W705" s="65"/>
      <c r="X705" s="65"/>
      <c r="Y705" s="66"/>
      <c r="Z705" s="65"/>
      <c r="AA705" s="65"/>
    </row>
    <row r="706" spans="1:27" ht="14.25" customHeight="1">
      <c r="A706" s="65"/>
      <c r="B706" s="80"/>
      <c r="C706" s="65"/>
      <c r="D706" s="65"/>
      <c r="E706" s="65"/>
      <c r="F706" s="65"/>
      <c r="G706" s="65"/>
      <c r="H706" s="65"/>
      <c r="I706" s="65"/>
      <c r="J706" s="65"/>
      <c r="K706" s="65"/>
      <c r="L706" s="65"/>
      <c r="M706" s="65"/>
      <c r="N706" s="65"/>
      <c r="O706" s="65"/>
      <c r="P706" s="65"/>
      <c r="Q706" s="65"/>
      <c r="R706" s="65"/>
      <c r="S706" s="65"/>
      <c r="T706" s="65"/>
      <c r="U706" s="66"/>
      <c r="V706" s="65"/>
      <c r="W706" s="65"/>
      <c r="X706" s="65"/>
      <c r="Y706" s="66"/>
      <c r="Z706" s="65"/>
      <c r="AA706" s="65"/>
    </row>
    <row r="707" spans="1:27" ht="14.25" customHeight="1">
      <c r="A707" s="65"/>
      <c r="B707" s="80"/>
      <c r="C707" s="65"/>
      <c r="D707" s="65"/>
      <c r="E707" s="65"/>
      <c r="F707" s="65"/>
      <c r="G707" s="65"/>
      <c r="H707" s="65"/>
      <c r="I707" s="65"/>
      <c r="J707" s="65"/>
      <c r="K707" s="65"/>
      <c r="L707" s="65"/>
      <c r="M707" s="65"/>
      <c r="N707" s="65"/>
      <c r="O707" s="65"/>
      <c r="P707" s="65"/>
      <c r="Q707" s="65"/>
      <c r="R707" s="65"/>
      <c r="S707" s="65"/>
      <c r="T707" s="65"/>
      <c r="U707" s="66"/>
      <c r="V707" s="65"/>
      <c r="W707" s="65"/>
      <c r="X707" s="65"/>
      <c r="Y707" s="66"/>
      <c r="Z707" s="65"/>
      <c r="AA707" s="65"/>
    </row>
    <row r="708" spans="1:27" ht="14.25" customHeight="1">
      <c r="A708" s="65"/>
      <c r="B708" s="80"/>
      <c r="C708" s="65"/>
      <c r="D708" s="65"/>
      <c r="E708" s="65"/>
      <c r="F708" s="65"/>
      <c r="G708" s="65"/>
      <c r="H708" s="65"/>
      <c r="I708" s="65"/>
      <c r="J708" s="65"/>
      <c r="K708" s="65"/>
      <c r="L708" s="65"/>
      <c r="M708" s="65"/>
      <c r="N708" s="65"/>
      <c r="O708" s="65"/>
      <c r="P708" s="65"/>
      <c r="Q708" s="65"/>
      <c r="R708" s="65"/>
      <c r="S708" s="65"/>
      <c r="T708" s="65"/>
      <c r="U708" s="66"/>
      <c r="V708" s="65"/>
      <c r="W708" s="65"/>
      <c r="X708" s="65"/>
      <c r="Y708" s="66"/>
      <c r="Z708" s="65"/>
      <c r="AA708" s="65"/>
    </row>
    <row r="709" spans="1:27" ht="14.25" customHeight="1">
      <c r="A709" s="65"/>
      <c r="B709" s="80"/>
      <c r="C709" s="65"/>
      <c r="D709" s="65"/>
      <c r="E709" s="65"/>
      <c r="F709" s="65"/>
      <c r="G709" s="65"/>
      <c r="H709" s="65"/>
      <c r="I709" s="65"/>
      <c r="J709" s="65"/>
      <c r="K709" s="65"/>
      <c r="L709" s="65"/>
      <c r="M709" s="65"/>
      <c r="N709" s="65"/>
      <c r="O709" s="65"/>
      <c r="P709" s="65"/>
      <c r="Q709" s="65"/>
      <c r="R709" s="65"/>
      <c r="S709" s="65"/>
      <c r="T709" s="65"/>
      <c r="U709" s="66"/>
      <c r="V709" s="65"/>
      <c r="W709" s="65"/>
      <c r="X709" s="65"/>
      <c r="Y709" s="66"/>
      <c r="Z709" s="65"/>
      <c r="AA709" s="65"/>
    </row>
    <row r="710" spans="1:27" ht="14.25" customHeight="1">
      <c r="A710" s="65"/>
      <c r="B710" s="80"/>
      <c r="C710" s="65"/>
      <c r="D710" s="65"/>
      <c r="E710" s="65"/>
      <c r="F710" s="65"/>
      <c r="G710" s="65"/>
      <c r="H710" s="65"/>
      <c r="I710" s="65"/>
      <c r="J710" s="65"/>
      <c r="K710" s="65"/>
      <c r="L710" s="65"/>
      <c r="M710" s="65"/>
      <c r="N710" s="65"/>
      <c r="O710" s="65"/>
      <c r="P710" s="65"/>
      <c r="Q710" s="65"/>
      <c r="R710" s="65"/>
      <c r="S710" s="65"/>
      <c r="T710" s="65"/>
      <c r="U710" s="66"/>
      <c r="V710" s="65"/>
      <c r="W710" s="65"/>
      <c r="X710" s="65"/>
      <c r="Y710" s="66"/>
      <c r="Z710" s="65"/>
      <c r="AA710" s="65"/>
    </row>
    <row r="711" spans="1:27" ht="14.25" customHeight="1">
      <c r="A711" s="65"/>
      <c r="B711" s="80"/>
      <c r="C711" s="65"/>
      <c r="D711" s="65"/>
      <c r="E711" s="65"/>
      <c r="F711" s="65"/>
      <c r="G711" s="65"/>
      <c r="H711" s="65"/>
      <c r="I711" s="65"/>
      <c r="J711" s="65"/>
      <c r="K711" s="65"/>
      <c r="L711" s="65"/>
      <c r="M711" s="65"/>
      <c r="N711" s="65"/>
      <c r="O711" s="65"/>
      <c r="P711" s="65"/>
      <c r="Q711" s="65"/>
      <c r="R711" s="65"/>
      <c r="S711" s="65"/>
      <c r="T711" s="65"/>
      <c r="U711" s="66"/>
      <c r="V711" s="65"/>
      <c r="W711" s="65"/>
      <c r="X711" s="65"/>
      <c r="Y711" s="66"/>
      <c r="Z711" s="65"/>
      <c r="AA711" s="65"/>
    </row>
    <row r="712" spans="1:27" ht="14.25" customHeight="1">
      <c r="A712" s="65"/>
      <c r="B712" s="80"/>
      <c r="C712" s="65"/>
      <c r="D712" s="65"/>
      <c r="E712" s="65"/>
      <c r="F712" s="65"/>
      <c r="G712" s="65"/>
      <c r="H712" s="65"/>
      <c r="I712" s="65"/>
      <c r="J712" s="65"/>
      <c r="K712" s="65"/>
      <c r="L712" s="65"/>
      <c r="M712" s="65"/>
      <c r="N712" s="65"/>
      <c r="O712" s="65"/>
      <c r="P712" s="65"/>
      <c r="Q712" s="65"/>
      <c r="R712" s="65"/>
      <c r="S712" s="65"/>
      <c r="T712" s="65"/>
      <c r="U712" s="66"/>
      <c r="V712" s="65"/>
      <c r="W712" s="65"/>
      <c r="X712" s="65"/>
      <c r="Y712" s="66"/>
      <c r="Z712" s="65"/>
      <c r="AA712" s="65"/>
    </row>
    <row r="713" spans="1:27" ht="14.25" customHeight="1">
      <c r="A713" s="65"/>
      <c r="B713" s="80"/>
      <c r="C713" s="65"/>
      <c r="D713" s="65"/>
      <c r="E713" s="65"/>
      <c r="F713" s="65"/>
      <c r="G713" s="65"/>
      <c r="H713" s="65"/>
      <c r="I713" s="65"/>
      <c r="J713" s="65"/>
      <c r="K713" s="65"/>
      <c r="L713" s="65"/>
      <c r="M713" s="65"/>
      <c r="N713" s="65"/>
      <c r="O713" s="65"/>
      <c r="P713" s="65"/>
      <c r="Q713" s="65"/>
      <c r="R713" s="65"/>
      <c r="S713" s="65"/>
      <c r="T713" s="65"/>
      <c r="U713" s="66"/>
      <c r="V713" s="65"/>
      <c r="W713" s="65"/>
      <c r="X713" s="65"/>
      <c r="Y713" s="66"/>
      <c r="Z713" s="65"/>
      <c r="AA713" s="65"/>
    </row>
    <row r="714" spans="1:27" ht="14.25" customHeight="1">
      <c r="A714" s="65"/>
      <c r="B714" s="80"/>
      <c r="C714" s="65"/>
      <c r="D714" s="65"/>
      <c r="E714" s="65"/>
      <c r="F714" s="65"/>
      <c r="G714" s="65"/>
      <c r="H714" s="65"/>
      <c r="I714" s="65"/>
      <c r="J714" s="65"/>
      <c r="K714" s="65"/>
      <c r="L714" s="65"/>
      <c r="M714" s="65"/>
      <c r="N714" s="65"/>
      <c r="O714" s="65"/>
      <c r="P714" s="65"/>
      <c r="Q714" s="65"/>
      <c r="R714" s="65"/>
      <c r="S714" s="65"/>
      <c r="T714" s="65"/>
      <c r="U714" s="66"/>
      <c r="V714" s="65"/>
      <c r="W714" s="65"/>
      <c r="X714" s="65"/>
      <c r="Y714" s="66"/>
      <c r="Z714" s="65"/>
      <c r="AA714" s="65"/>
    </row>
    <row r="715" spans="1:27" ht="14.25" customHeight="1">
      <c r="A715" s="65"/>
      <c r="B715" s="80"/>
      <c r="C715" s="65"/>
      <c r="D715" s="65"/>
      <c r="E715" s="65"/>
      <c r="F715" s="65"/>
      <c r="G715" s="65"/>
      <c r="H715" s="65"/>
      <c r="I715" s="65"/>
      <c r="J715" s="65"/>
      <c r="K715" s="65"/>
      <c r="L715" s="65"/>
      <c r="M715" s="65"/>
      <c r="N715" s="65"/>
      <c r="O715" s="65"/>
      <c r="P715" s="65"/>
      <c r="Q715" s="65"/>
      <c r="R715" s="65"/>
      <c r="S715" s="65"/>
      <c r="T715" s="65"/>
      <c r="U715" s="66"/>
      <c r="V715" s="65"/>
      <c r="W715" s="65"/>
      <c r="X715" s="65"/>
      <c r="Y715" s="66"/>
      <c r="Z715" s="65"/>
      <c r="AA715" s="65"/>
    </row>
    <row r="716" spans="1:27" ht="14.25" customHeight="1">
      <c r="A716" s="65"/>
      <c r="B716" s="80"/>
      <c r="C716" s="65"/>
      <c r="D716" s="65"/>
      <c r="E716" s="65"/>
      <c r="F716" s="65"/>
      <c r="G716" s="65"/>
      <c r="H716" s="65"/>
      <c r="I716" s="65"/>
      <c r="J716" s="65"/>
      <c r="K716" s="65"/>
      <c r="L716" s="65"/>
      <c r="M716" s="65"/>
      <c r="N716" s="65"/>
      <c r="O716" s="65"/>
      <c r="P716" s="65"/>
      <c r="Q716" s="65"/>
      <c r="R716" s="65"/>
      <c r="S716" s="65"/>
      <c r="T716" s="65"/>
      <c r="U716" s="66"/>
      <c r="V716" s="65"/>
      <c r="W716" s="65"/>
      <c r="X716" s="65"/>
      <c r="Y716" s="66"/>
      <c r="Z716" s="65"/>
      <c r="AA716" s="65"/>
    </row>
    <row r="717" spans="1:27" ht="14.25" customHeight="1">
      <c r="A717" s="65"/>
      <c r="B717" s="80"/>
      <c r="C717" s="65"/>
      <c r="D717" s="65"/>
      <c r="E717" s="65"/>
      <c r="F717" s="65"/>
      <c r="G717" s="65"/>
      <c r="H717" s="65"/>
      <c r="I717" s="65"/>
      <c r="J717" s="65"/>
      <c r="K717" s="65"/>
      <c r="L717" s="65"/>
      <c r="M717" s="65"/>
      <c r="N717" s="65"/>
      <c r="O717" s="65"/>
      <c r="P717" s="65"/>
      <c r="Q717" s="65"/>
      <c r="R717" s="65"/>
      <c r="S717" s="65"/>
      <c r="T717" s="65"/>
      <c r="U717" s="66"/>
      <c r="V717" s="65"/>
      <c r="W717" s="65"/>
      <c r="X717" s="65"/>
      <c r="Y717" s="66"/>
      <c r="Z717" s="65"/>
      <c r="AA717" s="65"/>
    </row>
    <row r="718" spans="1:27" ht="14.25" customHeight="1">
      <c r="A718" s="65"/>
      <c r="B718" s="80"/>
      <c r="C718" s="65"/>
      <c r="D718" s="65"/>
      <c r="E718" s="65"/>
      <c r="F718" s="65"/>
      <c r="G718" s="65"/>
      <c r="H718" s="65"/>
      <c r="I718" s="65"/>
      <c r="J718" s="65"/>
      <c r="K718" s="65"/>
      <c r="L718" s="65"/>
      <c r="M718" s="65"/>
      <c r="N718" s="65"/>
      <c r="O718" s="65"/>
      <c r="P718" s="65"/>
      <c r="Q718" s="65"/>
      <c r="R718" s="65"/>
      <c r="S718" s="65"/>
      <c r="T718" s="65"/>
      <c r="U718" s="66"/>
      <c r="V718" s="65"/>
      <c r="W718" s="65"/>
      <c r="X718" s="65"/>
      <c r="Y718" s="66"/>
      <c r="Z718" s="65"/>
      <c r="AA718" s="65"/>
    </row>
    <row r="719" spans="1:27" ht="14.25" customHeight="1">
      <c r="A719" s="65"/>
      <c r="B719" s="80"/>
      <c r="C719" s="65"/>
      <c r="D719" s="65"/>
      <c r="E719" s="65"/>
      <c r="F719" s="65"/>
      <c r="G719" s="65"/>
      <c r="H719" s="65"/>
      <c r="I719" s="65"/>
      <c r="J719" s="65"/>
      <c r="K719" s="65"/>
      <c r="L719" s="65"/>
      <c r="M719" s="65"/>
      <c r="N719" s="65"/>
      <c r="O719" s="65"/>
      <c r="P719" s="65"/>
      <c r="Q719" s="65"/>
      <c r="R719" s="65"/>
      <c r="S719" s="65"/>
      <c r="T719" s="65"/>
      <c r="U719" s="66"/>
      <c r="V719" s="65"/>
      <c r="W719" s="65"/>
      <c r="X719" s="65"/>
      <c r="Y719" s="66"/>
      <c r="Z719" s="65"/>
      <c r="AA719" s="65"/>
    </row>
    <row r="720" spans="1:27" ht="14.25" customHeight="1">
      <c r="A720" s="65"/>
      <c r="B720" s="80"/>
      <c r="C720" s="65"/>
      <c r="D720" s="65"/>
      <c r="E720" s="65"/>
      <c r="F720" s="65"/>
      <c r="G720" s="65"/>
      <c r="H720" s="65"/>
      <c r="I720" s="65"/>
      <c r="J720" s="65"/>
      <c r="K720" s="65"/>
      <c r="L720" s="65"/>
      <c r="M720" s="65"/>
      <c r="N720" s="65"/>
      <c r="O720" s="65"/>
      <c r="P720" s="65"/>
      <c r="Q720" s="65"/>
      <c r="R720" s="65"/>
      <c r="S720" s="65"/>
      <c r="T720" s="65"/>
      <c r="U720" s="66"/>
      <c r="V720" s="65"/>
      <c r="W720" s="65"/>
      <c r="X720" s="65"/>
      <c r="Y720" s="66"/>
      <c r="Z720" s="65"/>
      <c r="AA720" s="65"/>
    </row>
    <row r="721" spans="1:27" ht="14.25" customHeight="1">
      <c r="A721" s="65"/>
      <c r="B721" s="80"/>
      <c r="C721" s="65"/>
      <c r="D721" s="65"/>
      <c r="E721" s="65"/>
      <c r="F721" s="65"/>
      <c r="G721" s="65"/>
      <c r="H721" s="65"/>
      <c r="I721" s="65"/>
      <c r="J721" s="65"/>
      <c r="K721" s="65"/>
      <c r="L721" s="65"/>
      <c r="M721" s="65"/>
      <c r="N721" s="65"/>
      <c r="O721" s="65"/>
      <c r="P721" s="65"/>
      <c r="Q721" s="65"/>
      <c r="R721" s="65"/>
      <c r="S721" s="65"/>
      <c r="T721" s="65"/>
      <c r="U721" s="66"/>
      <c r="V721" s="65"/>
      <c r="W721" s="65"/>
      <c r="X721" s="65"/>
      <c r="Y721" s="66"/>
      <c r="Z721" s="65"/>
      <c r="AA721" s="65"/>
    </row>
    <row r="722" spans="1:27" ht="14.25" customHeight="1">
      <c r="A722" s="65"/>
      <c r="B722" s="80"/>
      <c r="C722" s="65"/>
      <c r="D722" s="65"/>
      <c r="E722" s="65"/>
      <c r="F722" s="65"/>
      <c r="G722" s="65"/>
      <c r="H722" s="65"/>
      <c r="I722" s="65"/>
      <c r="J722" s="65"/>
      <c r="K722" s="65"/>
      <c r="L722" s="65"/>
      <c r="M722" s="65"/>
      <c r="N722" s="65"/>
      <c r="O722" s="65"/>
      <c r="P722" s="65"/>
      <c r="Q722" s="65"/>
      <c r="R722" s="65"/>
      <c r="S722" s="65"/>
      <c r="T722" s="65"/>
      <c r="U722" s="66"/>
      <c r="V722" s="65"/>
      <c r="W722" s="65"/>
      <c r="X722" s="65"/>
      <c r="Y722" s="66"/>
      <c r="Z722" s="65"/>
      <c r="AA722" s="65"/>
    </row>
    <row r="723" spans="1:27" ht="14.25" customHeight="1">
      <c r="A723" s="65"/>
      <c r="B723" s="80"/>
      <c r="C723" s="65"/>
      <c r="D723" s="65"/>
      <c r="E723" s="65"/>
      <c r="F723" s="65"/>
      <c r="G723" s="65"/>
      <c r="H723" s="65"/>
      <c r="I723" s="65"/>
      <c r="J723" s="65"/>
      <c r="K723" s="65"/>
      <c r="L723" s="65"/>
      <c r="M723" s="65"/>
      <c r="N723" s="65"/>
      <c r="O723" s="65"/>
      <c r="P723" s="65"/>
      <c r="Q723" s="65"/>
      <c r="R723" s="65"/>
      <c r="S723" s="65"/>
      <c r="T723" s="65"/>
      <c r="U723" s="66"/>
      <c r="V723" s="65"/>
      <c r="W723" s="65"/>
      <c r="X723" s="65"/>
      <c r="Y723" s="66"/>
      <c r="Z723" s="65"/>
      <c r="AA723" s="65"/>
    </row>
    <row r="724" spans="1:27" ht="14.25" customHeight="1">
      <c r="A724" s="65"/>
      <c r="B724" s="80"/>
      <c r="C724" s="65"/>
      <c r="D724" s="65"/>
      <c r="E724" s="65"/>
      <c r="F724" s="65"/>
      <c r="G724" s="65"/>
      <c r="H724" s="65"/>
      <c r="I724" s="65"/>
      <c r="J724" s="65"/>
      <c r="K724" s="65"/>
      <c r="L724" s="65"/>
      <c r="M724" s="65"/>
      <c r="N724" s="65"/>
      <c r="O724" s="65"/>
      <c r="P724" s="65"/>
      <c r="Q724" s="65"/>
      <c r="R724" s="65"/>
      <c r="S724" s="65"/>
      <c r="T724" s="65"/>
      <c r="U724" s="66"/>
      <c r="V724" s="65"/>
      <c r="W724" s="65"/>
      <c r="X724" s="65"/>
      <c r="Y724" s="66"/>
      <c r="Z724" s="65"/>
      <c r="AA724" s="65"/>
    </row>
    <row r="725" spans="1:27" ht="14.25" customHeight="1">
      <c r="A725" s="65"/>
      <c r="B725" s="80"/>
      <c r="C725" s="65"/>
      <c r="D725" s="65"/>
      <c r="E725" s="65"/>
      <c r="F725" s="65"/>
      <c r="G725" s="65"/>
      <c r="H725" s="65"/>
      <c r="I725" s="65"/>
      <c r="J725" s="65"/>
      <c r="K725" s="65"/>
      <c r="L725" s="65"/>
      <c r="M725" s="65"/>
      <c r="N725" s="65"/>
      <c r="O725" s="65"/>
      <c r="P725" s="65"/>
      <c r="Q725" s="65"/>
      <c r="R725" s="65"/>
      <c r="S725" s="65"/>
      <c r="T725" s="65"/>
      <c r="U725" s="66"/>
      <c r="V725" s="65"/>
      <c r="W725" s="65"/>
      <c r="X725" s="65"/>
      <c r="Y725" s="66"/>
      <c r="Z725" s="65"/>
      <c r="AA725" s="65"/>
    </row>
    <row r="726" spans="1:27" ht="14.25" customHeight="1">
      <c r="A726" s="65"/>
      <c r="B726" s="80"/>
      <c r="C726" s="65"/>
      <c r="D726" s="65"/>
      <c r="E726" s="65"/>
      <c r="F726" s="65"/>
      <c r="G726" s="65"/>
      <c r="H726" s="65"/>
      <c r="I726" s="65"/>
      <c r="J726" s="65"/>
      <c r="K726" s="65"/>
      <c r="L726" s="65"/>
      <c r="M726" s="65"/>
      <c r="N726" s="65"/>
      <c r="O726" s="65"/>
      <c r="P726" s="65"/>
      <c r="Q726" s="65"/>
      <c r="R726" s="65"/>
      <c r="S726" s="65"/>
      <c r="T726" s="65"/>
      <c r="U726" s="66"/>
      <c r="V726" s="65"/>
      <c r="W726" s="65"/>
      <c r="X726" s="65"/>
      <c r="Y726" s="66"/>
      <c r="Z726" s="65"/>
      <c r="AA726" s="65"/>
    </row>
    <row r="727" spans="1:27" ht="14.25" customHeight="1">
      <c r="A727" s="65"/>
      <c r="B727" s="80"/>
      <c r="C727" s="65"/>
      <c r="D727" s="65"/>
      <c r="E727" s="65"/>
      <c r="F727" s="65"/>
      <c r="G727" s="65"/>
      <c r="H727" s="65"/>
      <c r="I727" s="65"/>
      <c r="J727" s="65"/>
      <c r="K727" s="65"/>
      <c r="L727" s="65"/>
      <c r="M727" s="65"/>
      <c r="N727" s="65"/>
      <c r="O727" s="65"/>
      <c r="P727" s="65"/>
      <c r="Q727" s="65"/>
      <c r="R727" s="65"/>
      <c r="S727" s="65"/>
      <c r="T727" s="65"/>
      <c r="U727" s="66"/>
      <c r="V727" s="65"/>
      <c r="W727" s="65"/>
      <c r="X727" s="65"/>
      <c r="Y727" s="66"/>
      <c r="Z727" s="65"/>
      <c r="AA727" s="65"/>
    </row>
    <row r="728" spans="1:27" ht="14.25" customHeight="1">
      <c r="A728" s="65"/>
      <c r="B728" s="80"/>
      <c r="C728" s="65"/>
      <c r="D728" s="65"/>
      <c r="E728" s="65"/>
      <c r="F728" s="65"/>
      <c r="G728" s="65"/>
      <c r="H728" s="65"/>
      <c r="I728" s="65"/>
      <c r="J728" s="65"/>
      <c r="K728" s="65"/>
      <c r="L728" s="65"/>
      <c r="M728" s="65"/>
      <c r="N728" s="65"/>
      <c r="O728" s="65"/>
      <c r="P728" s="65"/>
      <c r="Q728" s="65"/>
      <c r="R728" s="65"/>
      <c r="S728" s="65"/>
      <c r="T728" s="65"/>
      <c r="U728" s="66"/>
      <c r="V728" s="65"/>
      <c r="W728" s="65"/>
      <c r="X728" s="65"/>
      <c r="Y728" s="66"/>
      <c r="Z728" s="65"/>
      <c r="AA728" s="65"/>
    </row>
    <row r="729" spans="1:27" ht="14.25" customHeight="1">
      <c r="A729" s="65"/>
      <c r="B729" s="80"/>
      <c r="C729" s="65"/>
      <c r="D729" s="65"/>
      <c r="E729" s="65"/>
      <c r="F729" s="65"/>
      <c r="G729" s="65"/>
      <c r="H729" s="65"/>
      <c r="I729" s="65"/>
      <c r="J729" s="65"/>
      <c r="K729" s="65"/>
      <c r="L729" s="65"/>
      <c r="M729" s="65"/>
      <c r="N729" s="65"/>
      <c r="O729" s="65"/>
      <c r="P729" s="65"/>
      <c r="Q729" s="65"/>
      <c r="R729" s="65"/>
      <c r="S729" s="65"/>
      <c r="T729" s="65"/>
      <c r="U729" s="66"/>
      <c r="V729" s="65"/>
      <c r="W729" s="65"/>
      <c r="X729" s="65"/>
      <c r="Y729" s="66"/>
      <c r="Z729" s="65"/>
      <c r="AA729" s="65"/>
    </row>
    <row r="730" spans="1:27" ht="14.25" customHeight="1">
      <c r="A730" s="65"/>
      <c r="B730" s="80"/>
      <c r="C730" s="65"/>
      <c r="D730" s="65"/>
      <c r="E730" s="65"/>
      <c r="F730" s="65"/>
      <c r="G730" s="65"/>
      <c r="H730" s="65"/>
      <c r="I730" s="65"/>
      <c r="J730" s="65"/>
      <c r="K730" s="65"/>
      <c r="L730" s="65"/>
      <c r="M730" s="65"/>
      <c r="N730" s="65"/>
      <c r="O730" s="65"/>
      <c r="P730" s="65"/>
      <c r="Q730" s="65"/>
      <c r="R730" s="65"/>
      <c r="S730" s="65"/>
      <c r="T730" s="65"/>
      <c r="U730" s="66"/>
      <c r="V730" s="65"/>
      <c r="W730" s="65"/>
      <c r="X730" s="65"/>
      <c r="Y730" s="66"/>
      <c r="Z730" s="65"/>
      <c r="AA730" s="65"/>
    </row>
    <row r="731" spans="1:27" ht="14.25" customHeight="1">
      <c r="A731" s="65"/>
      <c r="B731" s="80"/>
      <c r="C731" s="65"/>
      <c r="D731" s="65"/>
      <c r="E731" s="65"/>
      <c r="F731" s="65"/>
      <c r="G731" s="65"/>
      <c r="H731" s="65"/>
      <c r="I731" s="65"/>
      <c r="J731" s="65"/>
      <c r="K731" s="65"/>
      <c r="L731" s="65"/>
      <c r="M731" s="65"/>
      <c r="N731" s="65"/>
      <c r="O731" s="65"/>
      <c r="P731" s="65"/>
      <c r="Q731" s="65"/>
      <c r="R731" s="65"/>
      <c r="S731" s="65"/>
      <c r="T731" s="65"/>
      <c r="U731" s="66"/>
      <c r="V731" s="65"/>
      <c r="W731" s="65"/>
      <c r="X731" s="65"/>
      <c r="Y731" s="66"/>
      <c r="Z731" s="65"/>
      <c r="AA731" s="65"/>
    </row>
    <row r="732" spans="1:27" ht="14.25" customHeight="1">
      <c r="A732" s="65"/>
      <c r="B732" s="80"/>
      <c r="C732" s="65"/>
      <c r="D732" s="65"/>
      <c r="E732" s="65"/>
      <c r="F732" s="65"/>
      <c r="G732" s="65"/>
      <c r="H732" s="65"/>
      <c r="I732" s="65"/>
      <c r="J732" s="65"/>
      <c r="K732" s="65"/>
      <c r="L732" s="65"/>
      <c r="M732" s="65"/>
      <c r="N732" s="65"/>
      <c r="O732" s="65"/>
      <c r="P732" s="65"/>
      <c r="Q732" s="65"/>
      <c r="R732" s="65"/>
      <c r="S732" s="65"/>
      <c r="T732" s="65"/>
      <c r="U732" s="66"/>
      <c r="V732" s="65"/>
      <c r="W732" s="65"/>
      <c r="X732" s="65"/>
      <c r="Y732" s="66"/>
      <c r="Z732" s="65"/>
      <c r="AA732" s="65"/>
    </row>
    <row r="733" spans="1:27" ht="14.25" customHeight="1">
      <c r="A733" s="65"/>
      <c r="B733" s="80"/>
      <c r="C733" s="65"/>
      <c r="D733" s="65"/>
      <c r="E733" s="65"/>
      <c r="F733" s="65"/>
      <c r="G733" s="65"/>
      <c r="H733" s="65"/>
      <c r="I733" s="65"/>
      <c r="J733" s="65"/>
      <c r="K733" s="65"/>
      <c r="L733" s="65"/>
      <c r="M733" s="65"/>
      <c r="N733" s="65"/>
      <c r="O733" s="65"/>
      <c r="P733" s="65"/>
      <c r="Q733" s="65"/>
      <c r="R733" s="65"/>
      <c r="S733" s="65"/>
      <c r="T733" s="65"/>
      <c r="U733" s="66"/>
      <c r="V733" s="65"/>
      <c r="W733" s="65"/>
      <c r="X733" s="65"/>
      <c r="Y733" s="66"/>
      <c r="Z733" s="65"/>
      <c r="AA733" s="65"/>
    </row>
    <row r="734" spans="1:27" ht="14.25" customHeight="1">
      <c r="A734" s="65"/>
      <c r="B734" s="80"/>
      <c r="C734" s="65"/>
      <c r="D734" s="65"/>
      <c r="E734" s="65"/>
      <c r="F734" s="65"/>
      <c r="G734" s="65"/>
      <c r="H734" s="65"/>
      <c r="I734" s="65"/>
      <c r="J734" s="65"/>
      <c r="K734" s="65"/>
      <c r="L734" s="65"/>
      <c r="M734" s="65"/>
      <c r="N734" s="65"/>
      <c r="O734" s="65"/>
      <c r="P734" s="65"/>
      <c r="Q734" s="65"/>
      <c r="R734" s="65"/>
      <c r="S734" s="65"/>
      <c r="T734" s="65"/>
      <c r="U734" s="66"/>
      <c r="V734" s="65"/>
      <c r="W734" s="65"/>
      <c r="X734" s="65"/>
      <c r="Y734" s="66"/>
      <c r="Z734" s="65"/>
      <c r="AA734" s="65"/>
    </row>
    <row r="735" spans="1:27" ht="14.25" customHeight="1">
      <c r="A735" s="65"/>
      <c r="B735" s="80"/>
      <c r="C735" s="65"/>
      <c r="D735" s="65"/>
      <c r="E735" s="65"/>
      <c r="F735" s="65"/>
      <c r="G735" s="65"/>
      <c r="H735" s="65"/>
      <c r="I735" s="65"/>
      <c r="J735" s="65"/>
      <c r="K735" s="65"/>
      <c r="L735" s="65"/>
      <c r="M735" s="65"/>
      <c r="N735" s="65"/>
      <c r="O735" s="65"/>
      <c r="P735" s="65"/>
      <c r="Q735" s="65"/>
      <c r="R735" s="65"/>
      <c r="S735" s="65"/>
      <c r="T735" s="65"/>
      <c r="U735" s="66"/>
      <c r="V735" s="65"/>
      <c r="W735" s="65"/>
      <c r="X735" s="65"/>
      <c r="Y735" s="66"/>
      <c r="Z735" s="65"/>
      <c r="AA735" s="65"/>
    </row>
    <row r="736" spans="1:27" ht="14.25" customHeight="1">
      <c r="A736" s="65"/>
      <c r="B736" s="80"/>
      <c r="C736" s="65"/>
      <c r="D736" s="65"/>
      <c r="E736" s="65"/>
      <c r="F736" s="65"/>
      <c r="G736" s="65"/>
      <c r="H736" s="65"/>
      <c r="I736" s="65"/>
      <c r="J736" s="65"/>
      <c r="K736" s="65"/>
      <c r="L736" s="65"/>
      <c r="M736" s="65"/>
      <c r="N736" s="65"/>
      <c r="O736" s="65"/>
      <c r="P736" s="65"/>
      <c r="Q736" s="65"/>
      <c r="R736" s="65"/>
      <c r="S736" s="65"/>
      <c r="T736" s="65"/>
      <c r="U736" s="66"/>
      <c r="V736" s="65"/>
      <c r="W736" s="65"/>
      <c r="X736" s="65"/>
      <c r="Y736" s="66"/>
      <c r="Z736" s="65"/>
      <c r="AA736" s="65"/>
    </row>
    <row r="737" spans="1:27" ht="14.25" customHeight="1">
      <c r="A737" s="65"/>
      <c r="B737" s="80"/>
      <c r="C737" s="65"/>
      <c r="D737" s="65"/>
      <c r="E737" s="65"/>
      <c r="F737" s="65"/>
      <c r="G737" s="65"/>
      <c r="H737" s="65"/>
      <c r="I737" s="65"/>
      <c r="J737" s="65"/>
      <c r="K737" s="65"/>
      <c r="L737" s="65"/>
      <c r="M737" s="65"/>
      <c r="N737" s="65"/>
      <c r="O737" s="65"/>
      <c r="P737" s="65"/>
      <c r="Q737" s="65"/>
      <c r="R737" s="65"/>
      <c r="S737" s="65"/>
      <c r="T737" s="65"/>
      <c r="U737" s="66"/>
      <c r="V737" s="65"/>
      <c r="W737" s="65"/>
      <c r="X737" s="65"/>
      <c r="Y737" s="66"/>
      <c r="Z737" s="65"/>
      <c r="AA737" s="65"/>
    </row>
    <row r="738" spans="1:27" ht="14.25" customHeight="1">
      <c r="A738" s="65"/>
      <c r="B738" s="80"/>
      <c r="C738" s="65"/>
      <c r="D738" s="65"/>
      <c r="E738" s="65"/>
      <c r="F738" s="65"/>
      <c r="G738" s="65"/>
      <c r="H738" s="65"/>
      <c r="I738" s="65"/>
      <c r="J738" s="65"/>
      <c r="K738" s="65"/>
      <c r="L738" s="65"/>
      <c r="M738" s="65"/>
      <c r="N738" s="65"/>
      <c r="O738" s="65"/>
      <c r="P738" s="65"/>
      <c r="Q738" s="65"/>
      <c r="R738" s="65"/>
      <c r="S738" s="65"/>
      <c r="T738" s="65"/>
      <c r="U738" s="66"/>
      <c r="V738" s="65"/>
      <c r="W738" s="65"/>
      <c r="X738" s="65"/>
      <c r="Y738" s="66"/>
      <c r="Z738" s="65"/>
      <c r="AA738" s="65"/>
    </row>
    <row r="739" spans="1:27" ht="14.25" customHeight="1">
      <c r="A739" s="65"/>
      <c r="B739" s="80"/>
      <c r="C739" s="65"/>
      <c r="D739" s="65"/>
      <c r="E739" s="65"/>
      <c r="F739" s="65"/>
      <c r="G739" s="65"/>
      <c r="H739" s="65"/>
      <c r="I739" s="65"/>
      <c r="J739" s="65"/>
      <c r="K739" s="65"/>
      <c r="L739" s="65"/>
      <c r="M739" s="65"/>
      <c r="N739" s="65"/>
      <c r="O739" s="65"/>
      <c r="P739" s="65"/>
      <c r="Q739" s="65"/>
      <c r="R739" s="65"/>
      <c r="S739" s="65"/>
      <c r="T739" s="65"/>
      <c r="U739" s="66"/>
      <c r="V739" s="65"/>
      <c r="W739" s="65"/>
      <c r="X739" s="65"/>
      <c r="Y739" s="66"/>
      <c r="Z739" s="65"/>
      <c r="AA739" s="65"/>
    </row>
    <row r="740" spans="1:27" ht="14.25" customHeight="1">
      <c r="A740" s="65"/>
      <c r="B740" s="80"/>
      <c r="C740" s="65"/>
      <c r="D740" s="65"/>
      <c r="E740" s="65"/>
      <c r="F740" s="65"/>
      <c r="G740" s="65"/>
      <c r="H740" s="65"/>
      <c r="I740" s="65"/>
      <c r="J740" s="65"/>
      <c r="K740" s="65"/>
      <c r="L740" s="65"/>
      <c r="M740" s="65"/>
      <c r="N740" s="65"/>
      <c r="O740" s="65"/>
      <c r="P740" s="65"/>
      <c r="Q740" s="65"/>
      <c r="R740" s="65"/>
      <c r="S740" s="65"/>
      <c r="T740" s="65"/>
      <c r="U740" s="66"/>
      <c r="V740" s="65"/>
      <c r="W740" s="65"/>
      <c r="X740" s="65"/>
      <c r="Y740" s="66"/>
      <c r="Z740" s="65"/>
      <c r="AA740" s="65"/>
    </row>
    <row r="741" spans="1:27" ht="14.25" customHeight="1">
      <c r="A741" s="65"/>
      <c r="B741" s="80"/>
      <c r="C741" s="65"/>
      <c r="D741" s="65"/>
      <c r="E741" s="65"/>
      <c r="F741" s="65"/>
      <c r="G741" s="65"/>
      <c r="H741" s="65"/>
      <c r="I741" s="65"/>
      <c r="J741" s="65"/>
      <c r="K741" s="65"/>
      <c r="L741" s="65"/>
      <c r="M741" s="65"/>
      <c r="N741" s="65"/>
      <c r="O741" s="65"/>
      <c r="P741" s="65"/>
      <c r="Q741" s="65"/>
      <c r="R741" s="65"/>
      <c r="S741" s="65"/>
      <c r="T741" s="65"/>
      <c r="U741" s="66"/>
      <c r="V741" s="65"/>
      <c r="W741" s="65"/>
      <c r="X741" s="65"/>
      <c r="Y741" s="66"/>
      <c r="Z741" s="65"/>
      <c r="AA741" s="65"/>
    </row>
    <row r="742" spans="1:27" ht="14.25" customHeight="1">
      <c r="A742" s="65"/>
      <c r="B742" s="80"/>
      <c r="C742" s="65"/>
      <c r="D742" s="65"/>
      <c r="E742" s="65"/>
      <c r="F742" s="65"/>
      <c r="G742" s="65"/>
      <c r="H742" s="65"/>
      <c r="I742" s="65"/>
      <c r="J742" s="65"/>
      <c r="K742" s="65"/>
      <c r="L742" s="65"/>
      <c r="M742" s="65"/>
      <c r="N742" s="65"/>
      <c r="O742" s="65"/>
      <c r="P742" s="65"/>
      <c r="Q742" s="65"/>
      <c r="R742" s="65"/>
      <c r="S742" s="65"/>
      <c r="T742" s="65"/>
      <c r="U742" s="66"/>
      <c r="V742" s="65"/>
      <c r="W742" s="65"/>
      <c r="X742" s="65"/>
      <c r="Y742" s="66"/>
      <c r="Z742" s="65"/>
      <c r="AA742" s="65"/>
    </row>
    <row r="743" spans="1:27" ht="14.25" customHeight="1">
      <c r="A743" s="65"/>
      <c r="B743" s="80"/>
      <c r="C743" s="65"/>
      <c r="D743" s="65"/>
      <c r="E743" s="65"/>
      <c r="F743" s="65"/>
      <c r="G743" s="65"/>
      <c r="H743" s="65"/>
      <c r="I743" s="65"/>
      <c r="J743" s="65"/>
      <c r="K743" s="65"/>
      <c r="L743" s="65"/>
      <c r="M743" s="65"/>
      <c r="N743" s="65"/>
      <c r="O743" s="65"/>
      <c r="P743" s="65"/>
      <c r="Q743" s="65"/>
      <c r="R743" s="65"/>
      <c r="S743" s="65"/>
      <c r="T743" s="65"/>
      <c r="U743" s="66"/>
      <c r="V743" s="65"/>
      <c r="W743" s="65"/>
      <c r="X743" s="65"/>
      <c r="Y743" s="66"/>
      <c r="Z743" s="65"/>
      <c r="AA743" s="65"/>
    </row>
    <row r="744" spans="1:27" ht="14.25" customHeight="1">
      <c r="A744" s="65"/>
      <c r="B744" s="80"/>
      <c r="C744" s="65"/>
      <c r="D744" s="65"/>
      <c r="E744" s="65"/>
      <c r="F744" s="65"/>
      <c r="G744" s="65"/>
      <c r="H744" s="65"/>
      <c r="I744" s="65"/>
      <c r="J744" s="65"/>
      <c r="K744" s="65"/>
      <c r="L744" s="65"/>
      <c r="M744" s="65"/>
      <c r="N744" s="65"/>
      <c r="O744" s="65"/>
      <c r="P744" s="65"/>
      <c r="Q744" s="65"/>
      <c r="R744" s="65"/>
      <c r="S744" s="65"/>
      <c r="T744" s="65"/>
      <c r="U744" s="66"/>
      <c r="V744" s="65"/>
      <c r="W744" s="65"/>
      <c r="X744" s="65"/>
      <c r="Y744" s="66"/>
      <c r="Z744" s="65"/>
      <c r="AA744" s="65"/>
    </row>
    <row r="745" spans="1:27" ht="14.25" customHeight="1">
      <c r="A745" s="65"/>
      <c r="B745" s="80"/>
      <c r="C745" s="65"/>
      <c r="D745" s="65"/>
      <c r="E745" s="65"/>
      <c r="F745" s="65"/>
      <c r="G745" s="65"/>
      <c r="H745" s="65"/>
      <c r="I745" s="65"/>
      <c r="J745" s="65"/>
      <c r="K745" s="65"/>
      <c r="L745" s="65"/>
      <c r="M745" s="65"/>
      <c r="N745" s="65"/>
      <c r="O745" s="65"/>
      <c r="P745" s="65"/>
      <c r="Q745" s="65"/>
      <c r="R745" s="65"/>
      <c r="S745" s="65"/>
      <c r="T745" s="65"/>
      <c r="U745" s="66"/>
      <c r="V745" s="65"/>
      <c r="W745" s="65"/>
      <c r="X745" s="65"/>
      <c r="Y745" s="66"/>
      <c r="Z745" s="65"/>
      <c r="AA745" s="65"/>
    </row>
    <row r="746" spans="1:27" ht="14.25" customHeight="1">
      <c r="A746" s="65"/>
      <c r="B746" s="80"/>
      <c r="C746" s="65"/>
      <c r="D746" s="65"/>
      <c r="E746" s="65"/>
      <c r="F746" s="65"/>
      <c r="G746" s="65"/>
      <c r="H746" s="65"/>
      <c r="I746" s="65"/>
      <c r="J746" s="65"/>
      <c r="K746" s="65"/>
      <c r="L746" s="65"/>
      <c r="M746" s="65"/>
      <c r="N746" s="65"/>
      <c r="O746" s="65"/>
      <c r="P746" s="65"/>
      <c r="Q746" s="65"/>
      <c r="R746" s="65"/>
      <c r="S746" s="65"/>
      <c r="T746" s="65"/>
      <c r="U746" s="66"/>
      <c r="V746" s="65"/>
      <c r="W746" s="65"/>
      <c r="X746" s="65"/>
      <c r="Y746" s="66"/>
      <c r="Z746" s="65"/>
      <c r="AA746" s="65"/>
    </row>
    <row r="747" spans="1:27" ht="14.25" customHeight="1">
      <c r="A747" s="65"/>
      <c r="B747" s="80"/>
      <c r="C747" s="65"/>
      <c r="D747" s="65"/>
      <c r="E747" s="65"/>
      <c r="F747" s="65"/>
      <c r="G747" s="65"/>
      <c r="H747" s="65"/>
      <c r="I747" s="65"/>
      <c r="J747" s="65"/>
      <c r="K747" s="65"/>
      <c r="L747" s="65"/>
      <c r="M747" s="65"/>
      <c r="N747" s="65"/>
      <c r="O747" s="65"/>
      <c r="P747" s="65"/>
      <c r="Q747" s="65"/>
      <c r="R747" s="65"/>
      <c r="S747" s="65"/>
      <c r="T747" s="65"/>
      <c r="U747" s="66"/>
      <c r="V747" s="65"/>
      <c r="W747" s="65"/>
      <c r="X747" s="65"/>
      <c r="Y747" s="66"/>
      <c r="Z747" s="65"/>
      <c r="AA747" s="65"/>
    </row>
    <row r="748" spans="1:27" ht="14.25" customHeight="1">
      <c r="A748" s="65"/>
      <c r="B748" s="80"/>
      <c r="C748" s="65"/>
      <c r="D748" s="65"/>
      <c r="E748" s="65"/>
      <c r="F748" s="65"/>
      <c r="G748" s="65"/>
      <c r="H748" s="65"/>
      <c r="I748" s="65"/>
      <c r="J748" s="65"/>
      <c r="K748" s="65"/>
      <c r="L748" s="65"/>
      <c r="M748" s="65"/>
      <c r="N748" s="65"/>
      <c r="O748" s="65"/>
      <c r="P748" s="65"/>
      <c r="Q748" s="65"/>
      <c r="R748" s="65"/>
      <c r="S748" s="65"/>
      <c r="T748" s="65"/>
      <c r="U748" s="66"/>
      <c r="V748" s="65"/>
      <c r="W748" s="65"/>
      <c r="X748" s="65"/>
      <c r="Y748" s="66"/>
      <c r="Z748" s="65"/>
      <c r="AA748" s="65"/>
    </row>
    <row r="749" spans="1:27" ht="14.25" customHeight="1">
      <c r="A749" s="65"/>
      <c r="B749" s="80"/>
      <c r="C749" s="65"/>
      <c r="D749" s="65"/>
      <c r="E749" s="65"/>
      <c r="F749" s="65"/>
      <c r="G749" s="65"/>
      <c r="H749" s="65"/>
      <c r="I749" s="65"/>
      <c r="J749" s="65"/>
      <c r="K749" s="65"/>
      <c r="L749" s="65"/>
      <c r="M749" s="65"/>
      <c r="N749" s="65"/>
      <c r="O749" s="65"/>
      <c r="P749" s="65"/>
      <c r="Q749" s="65"/>
      <c r="R749" s="65"/>
      <c r="S749" s="65"/>
      <c r="T749" s="65"/>
      <c r="U749" s="66"/>
      <c r="V749" s="65"/>
      <c r="W749" s="65"/>
      <c r="X749" s="65"/>
      <c r="Y749" s="66"/>
      <c r="Z749" s="65"/>
      <c r="AA749" s="65"/>
    </row>
    <row r="750" spans="1:27" ht="14.25" customHeight="1">
      <c r="A750" s="65"/>
      <c r="B750" s="80"/>
      <c r="C750" s="65"/>
      <c r="D750" s="65"/>
      <c r="E750" s="65"/>
      <c r="F750" s="65"/>
      <c r="G750" s="65"/>
      <c r="H750" s="65"/>
      <c r="I750" s="65"/>
      <c r="J750" s="65"/>
      <c r="K750" s="65"/>
      <c r="L750" s="65"/>
      <c r="M750" s="65"/>
      <c r="N750" s="65"/>
      <c r="O750" s="65"/>
      <c r="P750" s="65"/>
      <c r="Q750" s="65"/>
      <c r="R750" s="65"/>
      <c r="S750" s="65"/>
      <c r="T750" s="65"/>
      <c r="U750" s="66"/>
      <c r="V750" s="65"/>
      <c r="W750" s="65"/>
      <c r="X750" s="65"/>
      <c r="Y750" s="66"/>
      <c r="Z750" s="65"/>
      <c r="AA750" s="65"/>
    </row>
    <row r="751" spans="1:27" ht="14.25" customHeight="1">
      <c r="A751" s="65"/>
      <c r="B751" s="80"/>
      <c r="C751" s="65"/>
      <c r="D751" s="65"/>
      <c r="E751" s="65"/>
      <c r="F751" s="65"/>
      <c r="G751" s="65"/>
      <c r="H751" s="65"/>
      <c r="I751" s="65"/>
      <c r="J751" s="65"/>
      <c r="K751" s="65"/>
      <c r="L751" s="65"/>
      <c r="M751" s="65"/>
      <c r="N751" s="65"/>
      <c r="O751" s="65"/>
      <c r="P751" s="65"/>
      <c r="Q751" s="65"/>
      <c r="R751" s="65"/>
      <c r="S751" s="65"/>
      <c r="T751" s="65"/>
      <c r="U751" s="66"/>
      <c r="V751" s="65"/>
      <c r="W751" s="65"/>
      <c r="X751" s="65"/>
      <c r="Y751" s="66"/>
      <c r="Z751" s="65"/>
      <c r="AA751" s="65"/>
    </row>
    <row r="752" spans="1:27" ht="14.25" customHeight="1">
      <c r="A752" s="65"/>
      <c r="B752" s="80"/>
      <c r="C752" s="65"/>
      <c r="D752" s="65"/>
      <c r="E752" s="65"/>
      <c r="F752" s="65"/>
      <c r="G752" s="65"/>
      <c r="H752" s="65"/>
      <c r="I752" s="65"/>
      <c r="J752" s="65"/>
      <c r="K752" s="65"/>
      <c r="L752" s="65"/>
      <c r="M752" s="65"/>
      <c r="N752" s="65"/>
      <c r="O752" s="65"/>
      <c r="P752" s="65"/>
      <c r="Q752" s="65"/>
      <c r="R752" s="65"/>
      <c r="S752" s="65"/>
      <c r="T752" s="65"/>
      <c r="U752" s="66"/>
      <c r="V752" s="65"/>
      <c r="W752" s="65"/>
      <c r="X752" s="65"/>
      <c r="Y752" s="66"/>
      <c r="Z752" s="65"/>
      <c r="AA752" s="65"/>
    </row>
    <row r="753" spans="1:27" ht="14.25" customHeight="1">
      <c r="A753" s="65"/>
      <c r="B753" s="80"/>
      <c r="C753" s="65"/>
      <c r="D753" s="65"/>
      <c r="E753" s="65"/>
      <c r="F753" s="65"/>
      <c r="G753" s="65"/>
      <c r="H753" s="65"/>
      <c r="I753" s="65"/>
      <c r="J753" s="65"/>
      <c r="K753" s="65"/>
      <c r="L753" s="65"/>
      <c r="M753" s="65"/>
      <c r="N753" s="65"/>
      <c r="O753" s="65"/>
      <c r="P753" s="65"/>
      <c r="Q753" s="65"/>
      <c r="R753" s="65"/>
      <c r="S753" s="65"/>
      <c r="T753" s="65"/>
      <c r="U753" s="66"/>
      <c r="V753" s="65"/>
      <c r="W753" s="65"/>
      <c r="X753" s="65"/>
      <c r="Y753" s="66"/>
      <c r="Z753" s="65"/>
      <c r="AA753" s="65"/>
    </row>
    <row r="754" spans="1:27" ht="14.25" customHeight="1">
      <c r="A754" s="65"/>
      <c r="B754" s="80"/>
      <c r="C754" s="65"/>
      <c r="D754" s="65"/>
      <c r="E754" s="65"/>
      <c r="F754" s="65"/>
      <c r="G754" s="65"/>
      <c r="H754" s="65"/>
      <c r="I754" s="65"/>
      <c r="J754" s="65"/>
      <c r="K754" s="65"/>
      <c r="L754" s="65"/>
      <c r="M754" s="65"/>
      <c r="N754" s="65"/>
      <c r="O754" s="65"/>
      <c r="P754" s="65"/>
      <c r="Q754" s="65"/>
      <c r="R754" s="65"/>
      <c r="S754" s="65"/>
      <c r="T754" s="65"/>
      <c r="U754" s="66"/>
      <c r="V754" s="65"/>
      <c r="W754" s="65"/>
      <c r="X754" s="65"/>
      <c r="Y754" s="66"/>
      <c r="Z754" s="65"/>
      <c r="AA754" s="65"/>
    </row>
    <row r="755" spans="1:27" ht="14.25" customHeight="1">
      <c r="A755" s="65"/>
      <c r="B755" s="80"/>
      <c r="C755" s="65"/>
      <c r="D755" s="65"/>
      <c r="E755" s="65"/>
      <c r="F755" s="65"/>
      <c r="G755" s="65"/>
      <c r="H755" s="65"/>
      <c r="I755" s="65"/>
      <c r="J755" s="65"/>
      <c r="K755" s="65"/>
      <c r="L755" s="65"/>
      <c r="M755" s="65"/>
      <c r="N755" s="65"/>
      <c r="O755" s="65"/>
      <c r="P755" s="65"/>
      <c r="Q755" s="65"/>
      <c r="R755" s="65"/>
      <c r="S755" s="65"/>
      <c r="T755" s="65"/>
      <c r="U755" s="66"/>
      <c r="V755" s="65"/>
      <c r="W755" s="65"/>
      <c r="X755" s="65"/>
      <c r="Y755" s="66"/>
      <c r="Z755" s="65"/>
      <c r="AA755" s="65"/>
    </row>
    <row r="756" spans="1:27" ht="14.25" customHeight="1">
      <c r="A756" s="65"/>
      <c r="B756" s="80"/>
      <c r="C756" s="65"/>
      <c r="D756" s="65"/>
      <c r="E756" s="65"/>
      <c r="F756" s="65"/>
      <c r="G756" s="65"/>
      <c r="H756" s="65"/>
      <c r="I756" s="65"/>
      <c r="J756" s="65"/>
      <c r="K756" s="65"/>
      <c r="L756" s="65"/>
      <c r="M756" s="65"/>
      <c r="N756" s="65"/>
      <c r="O756" s="65"/>
      <c r="P756" s="65"/>
      <c r="Q756" s="65"/>
      <c r="R756" s="65"/>
      <c r="S756" s="65"/>
      <c r="T756" s="65"/>
      <c r="U756" s="66"/>
      <c r="V756" s="65"/>
      <c r="W756" s="65"/>
      <c r="X756" s="65"/>
      <c r="Y756" s="66"/>
      <c r="Z756" s="65"/>
      <c r="AA756" s="65"/>
    </row>
    <row r="757" spans="1:27" ht="14.25" customHeight="1">
      <c r="A757" s="65"/>
      <c r="B757" s="80"/>
      <c r="C757" s="65"/>
      <c r="D757" s="65"/>
      <c r="E757" s="65"/>
      <c r="F757" s="65"/>
      <c r="G757" s="65"/>
      <c r="H757" s="65"/>
      <c r="I757" s="65"/>
      <c r="J757" s="65"/>
      <c r="K757" s="65"/>
      <c r="L757" s="65"/>
      <c r="M757" s="65"/>
      <c r="N757" s="65"/>
      <c r="O757" s="65"/>
      <c r="P757" s="65"/>
      <c r="Q757" s="65"/>
      <c r="R757" s="65"/>
      <c r="S757" s="65"/>
      <c r="T757" s="65"/>
      <c r="U757" s="66"/>
      <c r="V757" s="65"/>
      <c r="W757" s="65"/>
      <c r="X757" s="65"/>
      <c r="Y757" s="66"/>
      <c r="Z757" s="65"/>
      <c r="AA757" s="65"/>
    </row>
    <row r="758" spans="1:27" ht="14.25" customHeight="1">
      <c r="A758" s="65"/>
      <c r="B758" s="80"/>
      <c r="C758" s="65"/>
      <c r="D758" s="65"/>
      <c r="E758" s="65"/>
      <c r="F758" s="65"/>
      <c r="G758" s="65"/>
      <c r="H758" s="65"/>
      <c r="I758" s="65"/>
      <c r="J758" s="65"/>
      <c r="K758" s="65"/>
      <c r="L758" s="65"/>
      <c r="M758" s="65"/>
      <c r="N758" s="65"/>
      <c r="O758" s="65"/>
      <c r="P758" s="65"/>
      <c r="Q758" s="65"/>
      <c r="R758" s="65"/>
      <c r="S758" s="65"/>
      <c r="T758" s="65"/>
      <c r="U758" s="66"/>
      <c r="V758" s="65"/>
      <c r="W758" s="65"/>
      <c r="X758" s="65"/>
      <c r="Y758" s="66"/>
      <c r="Z758" s="65"/>
      <c r="AA758" s="65"/>
    </row>
    <row r="759" spans="1:27" ht="14.25" customHeight="1">
      <c r="A759" s="65"/>
      <c r="B759" s="80"/>
      <c r="C759" s="65"/>
      <c r="D759" s="65"/>
      <c r="E759" s="65"/>
      <c r="F759" s="65"/>
      <c r="G759" s="65"/>
      <c r="H759" s="65"/>
      <c r="I759" s="65"/>
      <c r="J759" s="65"/>
      <c r="K759" s="65"/>
      <c r="L759" s="65"/>
      <c r="M759" s="65"/>
      <c r="N759" s="65"/>
      <c r="O759" s="65"/>
      <c r="P759" s="65"/>
      <c r="Q759" s="65"/>
      <c r="R759" s="65"/>
      <c r="S759" s="65"/>
      <c r="T759" s="65"/>
      <c r="U759" s="66"/>
      <c r="V759" s="65"/>
      <c r="W759" s="65"/>
      <c r="X759" s="65"/>
      <c r="Y759" s="66"/>
      <c r="Z759" s="65"/>
      <c r="AA759" s="65"/>
    </row>
    <row r="760" spans="1:27" ht="14.25" customHeight="1">
      <c r="A760" s="65"/>
      <c r="B760" s="80"/>
      <c r="C760" s="65"/>
      <c r="D760" s="65"/>
      <c r="E760" s="65"/>
      <c r="F760" s="65"/>
      <c r="G760" s="65"/>
      <c r="H760" s="65"/>
      <c r="I760" s="65"/>
      <c r="J760" s="65"/>
      <c r="K760" s="65"/>
      <c r="L760" s="65"/>
      <c r="M760" s="65"/>
      <c r="N760" s="65"/>
      <c r="O760" s="65"/>
      <c r="P760" s="65"/>
      <c r="Q760" s="65"/>
      <c r="R760" s="65"/>
      <c r="S760" s="65"/>
      <c r="T760" s="65"/>
      <c r="U760" s="66"/>
      <c r="V760" s="65"/>
      <c r="W760" s="65"/>
      <c r="X760" s="65"/>
      <c r="Y760" s="66"/>
      <c r="Z760" s="65"/>
      <c r="AA760" s="65"/>
    </row>
    <row r="761" spans="1:27" ht="14.25" customHeight="1">
      <c r="A761" s="65"/>
      <c r="B761" s="80"/>
      <c r="C761" s="65"/>
      <c r="D761" s="65"/>
      <c r="E761" s="65"/>
      <c r="F761" s="65"/>
      <c r="G761" s="65"/>
      <c r="H761" s="65"/>
      <c r="I761" s="65"/>
      <c r="J761" s="65"/>
      <c r="K761" s="65"/>
      <c r="L761" s="65"/>
      <c r="M761" s="65"/>
      <c r="N761" s="65"/>
      <c r="O761" s="65"/>
      <c r="P761" s="65"/>
      <c r="Q761" s="65"/>
      <c r="R761" s="65"/>
      <c r="S761" s="65"/>
      <c r="T761" s="65"/>
      <c r="U761" s="66"/>
      <c r="V761" s="65"/>
      <c r="W761" s="65"/>
      <c r="X761" s="65"/>
      <c r="Y761" s="66"/>
      <c r="Z761" s="65"/>
      <c r="AA761" s="65"/>
    </row>
    <row r="762" spans="1:27" ht="14.25" customHeight="1">
      <c r="A762" s="65"/>
      <c r="B762" s="80"/>
      <c r="C762" s="65"/>
      <c r="D762" s="65"/>
      <c r="E762" s="65"/>
      <c r="F762" s="65"/>
      <c r="G762" s="65"/>
      <c r="H762" s="65"/>
      <c r="I762" s="65"/>
      <c r="J762" s="65"/>
      <c r="K762" s="65"/>
      <c r="L762" s="65"/>
      <c r="M762" s="65"/>
      <c r="N762" s="65"/>
      <c r="O762" s="65"/>
      <c r="P762" s="65"/>
      <c r="Q762" s="65"/>
      <c r="R762" s="65"/>
      <c r="S762" s="65"/>
      <c r="T762" s="65"/>
      <c r="U762" s="66"/>
      <c r="V762" s="65"/>
      <c r="W762" s="65"/>
      <c r="X762" s="65"/>
      <c r="Y762" s="66"/>
      <c r="Z762" s="65"/>
      <c r="AA762" s="65"/>
    </row>
    <row r="763" spans="1:27" ht="14.25" customHeight="1">
      <c r="A763" s="65"/>
      <c r="B763" s="80"/>
      <c r="C763" s="65"/>
      <c r="D763" s="65"/>
      <c r="E763" s="65"/>
      <c r="F763" s="65"/>
      <c r="G763" s="65"/>
      <c r="H763" s="65"/>
      <c r="I763" s="65"/>
      <c r="J763" s="65"/>
      <c r="K763" s="65"/>
      <c r="L763" s="65"/>
      <c r="M763" s="65"/>
      <c r="N763" s="65"/>
      <c r="O763" s="65"/>
      <c r="P763" s="65"/>
      <c r="Q763" s="65"/>
      <c r="R763" s="65"/>
      <c r="S763" s="65"/>
      <c r="T763" s="65"/>
      <c r="U763" s="66"/>
      <c r="V763" s="65"/>
      <c r="W763" s="65"/>
      <c r="X763" s="65"/>
      <c r="Y763" s="66"/>
      <c r="Z763" s="65"/>
      <c r="AA763" s="65"/>
    </row>
    <row r="764" spans="1:27" ht="14.25" customHeight="1">
      <c r="A764" s="65"/>
      <c r="B764" s="80"/>
      <c r="C764" s="65"/>
      <c r="D764" s="65"/>
      <c r="E764" s="65"/>
      <c r="F764" s="65"/>
      <c r="G764" s="65"/>
      <c r="H764" s="65"/>
      <c r="I764" s="65"/>
      <c r="J764" s="65"/>
      <c r="K764" s="65"/>
      <c r="L764" s="65"/>
      <c r="M764" s="65"/>
      <c r="N764" s="65"/>
      <c r="O764" s="65"/>
      <c r="P764" s="65"/>
      <c r="Q764" s="65"/>
      <c r="R764" s="65"/>
      <c r="S764" s="65"/>
      <c r="T764" s="65"/>
      <c r="U764" s="66"/>
      <c r="V764" s="65"/>
      <c r="W764" s="65"/>
      <c r="X764" s="65"/>
      <c r="Y764" s="66"/>
      <c r="Z764" s="65"/>
      <c r="AA764" s="65"/>
    </row>
    <row r="765" spans="1:27" ht="14.25" customHeight="1">
      <c r="A765" s="65"/>
      <c r="B765" s="80"/>
      <c r="C765" s="65"/>
      <c r="D765" s="65"/>
      <c r="E765" s="65"/>
      <c r="F765" s="65"/>
      <c r="G765" s="65"/>
      <c r="H765" s="65"/>
      <c r="I765" s="65"/>
      <c r="J765" s="65"/>
      <c r="K765" s="65"/>
      <c r="L765" s="65"/>
      <c r="M765" s="65"/>
      <c r="N765" s="65"/>
      <c r="O765" s="65"/>
      <c r="P765" s="65"/>
      <c r="Q765" s="65"/>
      <c r="R765" s="65"/>
      <c r="S765" s="65"/>
      <c r="T765" s="65"/>
      <c r="U765" s="66"/>
      <c r="V765" s="65"/>
      <c r="W765" s="65"/>
      <c r="X765" s="65"/>
      <c r="Y765" s="66"/>
      <c r="Z765" s="65"/>
      <c r="AA765" s="65"/>
    </row>
    <row r="766" spans="1:27" ht="14.25" customHeight="1">
      <c r="A766" s="65"/>
      <c r="B766" s="80"/>
      <c r="C766" s="65"/>
      <c r="D766" s="65"/>
      <c r="E766" s="65"/>
      <c r="F766" s="65"/>
      <c r="G766" s="65"/>
      <c r="H766" s="65"/>
      <c r="I766" s="65"/>
      <c r="J766" s="65"/>
      <c r="K766" s="65"/>
      <c r="L766" s="65"/>
      <c r="M766" s="65"/>
      <c r="N766" s="65"/>
      <c r="O766" s="65"/>
      <c r="P766" s="65"/>
      <c r="Q766" s="65"/>
      <c r="R766" s="65"/>
      <c r="S766" s="65"/>
      <c r="T766" s="65"/>
      <c r="U766" s="66"/>
      <c r="V766" s="65"/>
      <c r="W766" s="65"/>
      <c r="X766" s="65"/>
      <c r="Y766" s="66"/>
      <c r="Z766" s="65"/>
      <c r="AA766" s="65"/>
    </row>
    <row r="767" spans="1:27" ht="14.25" customHeight="1">
      <c r="A767" s="65"/>
      <c r="B767" s="80"/>
      <c r="C767" s="65"/>
      <c r="D767" s="65"/>
      <c r="E767" s="65"/>
      <c r="F767" s="65"/>
      <c r="G767" s="65"/>
      <c r="H767" s="65"/>
      <c r="I767" s="65"/>
      <c r="J767" s="65"/>
      <c r="K767" s="65"/>
      <c r="L767" s="65"/>
      <c r="M767" s="65"/>
      <c r="N767" s="65"/>
      <c r="O767" s="65"/>
      <c r="P767" s="65"/>
      <c r="Q767" s="65"/>
      <c r="R767" s="65"/>
      <c r="S767" s="65"/>
      <c r="T767" s="65"/>
      <c r="U767" s="66"/>
      <c r="V767" s="65"/>
      <c r="W767" s="65"/>
      <c r="X767" s="65"/>
      <c r="Y767" s="66"/>
      <c r="Z767" s="65"/>
      <c r="AA767" s="65"/>
    </row>
    <row r="768" spans="1:27" ht="14.25" customHeight="1">
      <c r="A768" s="65"/>
      <c r="B768" s="80"/>
      <c r="C768" s="65"/>
      <c r="D768" s="65"/>
      <c r="E768" s="65"/>
      <c r="F768" s="65"/>
      <c r="G768" s="65"/>
      <c r="H768" s="65"/>
      <c r="I768" s="65"/>
      <c r="J768" s="65"/>
      <c r="K768" s="65"/>
      <c r="L768" s="65"/>
      <c r="M768" s="65"/>
      <c r="N768" s="65"/>
      <c r="O768" s="65"/>
      <c r="P768" s="65"/>
      <c r="Q768" s="65"/>
      <c r="R768" s="65"/>
      <c r="S768" s="65"/>
      <c r="T768" s="65"/>
      <c r="U768" s="66"/>
      <c r="V768" s="65"/>
      <c r="W768" s="65"/>
      <c r="X768" s="65"/>
      <c r="Y768" s="66"/>
      <c r="Z768" s="65"/>
      <c r="AA768" s="65"/>
    </row>
    <row r="769" spans="1:27" ht="14.25" customHeight="1">
      <c r="A769" s="65"/>
      <c r="B769" s="80"/>
      <c r="C769" s="65"/>
      <c r="D769" s="65"/>
      <c r="E769" s="65"/>
      <c r="F769" s="65"/>
      <c r="G769" s="65"/>
      <c r="H769" s="65"/>
      <c r="I769" s="65"/>
      <c r="J769" s="65"/>
      <c r="K769" s="65"/>
      <c r="L769" s="65"/>
      <c r="M769" s="65"/>
      <c r="N769" s="65"/>
      <c r="O769" s="65"/>
      <c r="P769" s="65"/>
      <c r="Q769" s="65"/>
      <c r="R769" s="65"/>
      <c r="S769" s="65"/>
      <c r="T769" s="65"/>
      <c r="U769" s="66"/>
      <c r="V769" s="65"/>
      <c r="W769" s="65"/>
      <c r="X769" s="65"/>
      <c r="Y769" s="66"/>
      <c r="Z769" s="65"/>
      <c r="AA769" s="65"/>
    </row>
    <row r="770" spans="1:27" ht="14.25" customHeight="1">
      <c r="A770" s="65"/>
      <c r="B770" s="80"/>
      <c r="C770" s="65"/>
      <c r="D770" s="65"/>
      <c r="E770" s="65"/>
      <c r="F770" s="65"/>
      <c r="G770" s="65"/>
      <c r="H770" s="65"/>
      <c r="I770" s="65"/>
      <c r="J770" s="65"/>
      <c r="K770" s="65"/>
      <c r="L770" s="65"/>
      <c r="M770" s="65"/>
      <c r="N770" s="65"/>
      <c r="O770" s="65"/>
      <c r="P770" s="65"/>
      <c r="Q770" s="65"/>
      <c r="R770" s="65"/>
      <c r="S770" s="65"/>
      <c r="T770" s="65"/>
      <c r="U770" s="66"/>
      <c r="V770" s="65"/>
      <c r="W770" s="65"/>
      <c r="X770" s="65"/>
      <c r="Y770" s="66"/>
      <c r="Z770" s="65"/>
      <c r="AA770" s="65"/>
    </row>
    <row r="771" spans="1:27" ht="14.25" customHeight="1">
      <c r="A771" s="65"/>
      <c r="B771" s="80"/>
      <c r="C771" s="65"/>
      <c r="D771" s="65"/>
      <c r="E771" s="65"/>
      <c r="F771" s="65"/>
      <c r="G771" s="65"/>
      <c r="H771" s="65"/>
      <c r="I771" s="65"/>
      <c r="J771" s="65"/>
      <c r="K771" s="65"/>
      <c r="L771" s="65"/>
      <c r="M771" s="65"/>
      <c r="N771" s="65"/>
      <c r="O771" s="65"/>
      <c r="P771" s="65"/>
      <c r="Q771" s="65"/>
      <c r="R771" s="65"/>
      <c r="S771" s="65"/>
      <c r="T771" s="65"/>
      <c r="U771" s="66"/>
      <c r="V771" s="65"/>
      <c r="W771" s="65"/>
      <c r="X771" s="65"/>
      <c r="Y771" s="66"/>
      <c r="Z771" s="65"/>
      <c r="AA771" s="65"/>
    </row>
    <row r="772" spans="1:27" ht="14.25" customHeight="1">
      <c r="A772" s="65"/>
      <c r="B772" s="80"/>
      <c r="C772" s="65"/>
      <c r="D772" s="65"/>
      <c r="E772" s="65"/>
      <c r="F772" s="65"/>
      <c r="G772" s="65"/>
      <c r="H772" s="65"/>
      <c r="I772" s="65"/>
      <c r="J772" s="65"/>
      <c r="K772" s="65"/>
      <c r="L772" s="65"/>
      <c r="M772" s="65"/>
      <c r="N772" s="65"/>
      <c r="O772" s="65"/>
      <c r="P772" s="65"/>
      <c r="Q772" s="65"/>
      <c r="R772" s="65"/>
      <c r="S772" s="65"/>
      <c r="T772" s="65"/>
      <c r="U772" s="66"/>
      <c r="V772" s="65"/>
      <c r="W772" s="65"/>
      <c r="X772" s="65"/>
      <c r="Y772" s="66"/>
      <c r="Z772" s="65"/>
      <c r="AA772" s="65"/>
    </row>
    <row r="773" spans="1:27" ht="14.25" customHeight="1">
      <c r="A773" s="65"/>
      <c r="B773" s="80"/>
      <c r="C773" s="65"/>
      <c r="D773" s="65"/>
      <c r="E773" s="65"/>
      <c r="F773" s="65"/>
      <c r="G773" s="65"/>
      <c r="H773" s="65"/>
      <c r="I773" s="65"/>
      <c r="J773" s="65"/>
      <c r="K773" s="65"/>
      <c r="L773" s="65"/>
      <c r="M773" s="65"/>
      <c r="N773" s="65"/>
      <c r="O773" s="65"/>
      <c r="P773" s="65"/>
      <c r="Q773" s="65"/>
      <c r="R773" s="65"/>
      <c r="S773" s="65"/>
      <c r="T773" s="65"/>
      <c r="U773" s="66"/>
      <c r="V773" s="65"/>
      <c r="W773" s="65"/>
      <c r="X773" s="65"/>
      <c r="Y773" s="66"/>
      <c r="Z773" s="65"/>
      <c r="AA773" s="65"/>
    </row>
    <row r="774" spans="1:27" ht="14.25" customHeight="1">
      <c r="A774" s="65"/>
      <c r="B774" s="80"/>
      <c r="C774" s="65"/>
      <c r="D774" s="65"/>
      <c r="E774" s="65"/>
      <c r="F774" s="65"/>
      <c r="G774" s="65"/>
      <c r="H774" s="65"/>
      <c r="I774" s="65"/>
      <c r="J774" s="65"/>
      <c r="K774" s="65"/>
      <c r="L774" s="65"/>
      <c r="M774" s="65"/>
      <c r="N774" s="65"/>
      <c r="O774" s="65"/>
      <c r="P774" s="65"/>
      <c r="Q774" s="65"/>
      <c r="R774" s="65"/>
      <c r="S774" s="65"/>
      <c r="T774" s="65"/>
      <c r="U774" s="66"/>
      <c r="V774" s="65"/>
      <c r="W774" s="65"/>
      <c r="X774" s="65"/>
      <c r="Y774" s="66"/>
      <c r="Z774" s="65"/>
      <c r="AA774" s="65"/>
    </row>
    <row r="775" spans="1:27" ht="14.25" customHeight="1">
      <c r="A775" s="65"/>
      <c r="B775" s="80"/>
      <c r="C775" s="65"/>
      <c r="D775" s="65"/>
      <c r="E775" s="65"/>
      <c r="F775" s="65"/>
      <c r="G775" s="65"/>
      <c r="H775" s="65"/>
      <c r="I775" s="65"/>
      <c r="J775" s="65"/>
      <c r="K775" s="65"/>
      <c r="L775" s="65"/>
      <c r="M775" s="65"/>
      <c r="N775" s="65"/>
      <c r="O775" s="65"/>
      <c r="P775" s="65"/>
      <c r="Q775" s="65"/>
      <c r="R775" s="65"/>
      <c r="S775" s="65"/>
      <c r="T775" s="65"/>
      <c r="U775" s="66"/>
      <c r="V775" s="65"/>
      <c r="W775" s="65"/>
      <c r="X775" s="65"/>
      <c r="Y775" s="66"/>
      <c r="Z775" s="65"/>
      <c r="AA775" s="65"/>
    </row>
    <row r="776" spans="1:27" ht="14.25" customHeight="1">
      <c r="A776" s="65"/>
      <c r="B776" s="80"/>
      <c r="C776" s="65"/>
      <c r="D776" s="65"/>
      <c r="E776" s="65"/>
      <c r="F776" s="65"/>
      <c r="G776" s="65"/>
      <c r="H776" s="65"/>
      <c r="I776" s="65"/>
      <c r="J776" s="65"/>
      <c r="K776" s="65"/>
      <c r="L776" s="65"/>
      <c r="M776" s="65"/>
      <c r="N776" s="65"/>
      <c r="O776" s="65"/>
      <c r="P776" s="65"/>
      <c r="Q776" s="65"/>
      <c r="R776" s="65"/>
      <c r="S776" s="65"/>
      <c r="T776" s="65"/>
      <c r="U776" s="66"/>
      <c r="V776" s="65"/>
      <c r="W776" s="65"/>
      <c r="X776" s="65"/>
      <c r="Y776" s="66"/>
      <c r="Z776" s="65"/>
      <c r="AA776" s="65"/>
    </row>
    <row r="777" spans="1:27" ht="14.25" customHeight="1">
      <c r="A777" s="65"/>
      <c r="B777" s="80"/>
      <c r="C777" s="65"/>
      <c r="D777" s="65"/>
      <c r="E777" s="65"/>
      <c r="F777" s="65"/>
      <c r="G777" s="65"/>
      <c r="H777" s="65"/>
      <c r="I777" s="65"/>
      <c r="J777" s="65"/>
      <c r="K777" s="65"/>
      <c r="L777" s="65"/>
      <c r="M777" s="65"/>
      <c r="N777" s="65"/>
      <c r="O777" s="65"/>
      <c r="P777" s="65"/>
      <c r="Q777" s="65"/>
      <c r="R777" s="65"/>
      <c r="S777" s="65"/>
      <c r="T777" s="65"/>
      <c r="U777" s="66"/>
      <c r="V777" s="65"/>
      <c r="W777" s="65"/>
      <c r="X777" s="65"/>
      <c r="Y777" s="66"/>
      <c r="Z777" s="65"/>
      <c r="AA777" s="65"/>
    </row>
    <row r="778" spans="1:27" ht="14.25" customHeight="1">
      <c r="A778" s="65"/>
      <c r="B778" s="80"/>
      <c r="C778" s="65"/>
      <c r="D778" s="65"/>
      <c r="E778" s="65"/>
      <c r="F778" s="65"/>
      <c r="G778" s="65"/>
      <c r="H778" s="65"/>
      <c r="I778" s="65"/>
      <c r="J778" s="65"/>
      <c r="K778" s="65"/>
      <c r="L778" s="65"/>
      <c r="M778" s="65"/>
      <c r="N778" s="65"/>
      <c r="O778" s="65"/>
      <c r="P778" s="65"/>
      <c r="Q778" s="65"/>
      <c r="R778" s="65"/>
      <c r="S778" s="65"/>
      <c r="T778" s="65"/>
      <c r="U778" s="66"/>
      <c r="V778" s="65"/>
      <c r="W778" s="65"/>
      <c r="X778" s="65"/>
      <c r="Y778" s="66"/>
      <c r="Z778" s="65"/>
      <c r="AA778" s="65"/>
    </row>
    <row r="779" spans="1:27" ht="14.25" customHeight="1">
      <c r="A779" s="65"/>
      <c r="B779" s="80"/>
      <c r="C779" s="65"/>
      <c r="D779" s="65"/>
      <c r="E779" s="65"/>
      <c r="F779" s="65"/>
      <c r="G779" s="65"/>
      <c r="H779" s="65"/>
      <c r="I779" s="65"/>
      <c r="J779" s="65"/>
      <c r="K779" s="65"/>
      <c r="L779" s="65"/>
      <c r="M779" s="65"/>
      <c r="N779" s="65"/>
      <c r="O779" s="65"/>
      <c r="P779" s="65"/>
      <c r="Q779" s="65"/>
      <c r="R779" s="65"/>
      <c r="S779" s="65"/>
      <c r="T779" s="65"/>
      <c r="U779" s="66"/>
      <c r="V779" s="65"/>
      <c r="W779" s="65"/>
      <c r="X779" s="65"/>
      <c r="Y779" s="66"/>
      <c r="Z779" s="65"/>
      <c r="AA779" s="65"/>
    </row>
    <row r="780" spans="1:27" ht="14.25" customHeight="1">
      <c r="A780" s="65"/>
      <c r="B780" s="80"/>
      <c r="C780" s="65"/>
      <c r="D780" s="65"/>
      <c r="E780" s="65"/>
      <c r="F780" s="65"/>
      <c r="G780" s="65"/>
      <c r="H780" s="65"/>
      <c r="I780" s="65"/>
      <c r="J780" s="65"/>
      <c r="K780" s="65"/>
      <c r="L780" s="65"/>
      <c r="M780" s="65"/>
      <c r="N780" s="65"/>
      <c r="O780" s="65"/>
      <c r="P780" s="65"/>
      <c r="Q780" s="65"/>
      <c r="R780" s="65"/>
      <c r="S780" s="65"/>
      <c r="T780" s="65"/>
      <c r="U780" s="66"/>
      <c r="V780" s="65"/>
      <c r="W780" s="65"/>
      <c r="X780" s="65"/>
      <c r="Y780" s="66"/>
      <c r="Z780" s="65"/>
      <c r="AA780" s="65"/>
    </row>
    <row r="781" spans="1:27" ht="14.25" customHeight="1">
      <c r="A781" s="65"/>
      <c r="B781" s="80"/>
      <c r="C781" s="65"/>
      <c r="D781" s="65"/>
      <c r="E781" s="65"/>
      <c r="F781" s="65"/>
      <c r="G781" s="65"/>
      <c r="H781" s="65"/>
      <c r="I781" s="65"/>
      <c r="J781" s="65"/>
      <c r="K781" s="65"/>
      <c r="L781" s="65"/>
      <c r="M781" s="65"/>
      <c r="N781" s="65"/>
      <c r="O781" s="65"/>
      <c r="P781" s="65"/>
      <c r="Q781" s="65"/>
      <c r="R781" s="65"/>
      <c r="S781" s="65"/>
      <c r="T781" s="65"/>
      <c r="U781" s="66"/>
      <c r="V781" s="65"/>
      <c r="W781" s="65"/>
      <c r="X781" s="65"/>
      <c r="Y781" s="66"/>
      <c r="Z781" s="65"/>
      <c r="AA781" s="65"/>
    </row>
    <row r="782" spans="1:27" ht="14.25" customHeight="1">
      <c r="A782" s="65"/>
      <c r="B782" s="80"/>
      <c r="C782" s="65"/>
      <c r="D782" s="65"/>
      <c r="E782" s="65"/>
      <c r="F782" s="65"/>
      <c r="G782" s="65"/>
      <c r="H782" s="65"/>
      <c r="I782" s="65"/>
      <c r="J782" s="65"/>
      <c r="K782" s="65"/>
      <c r="L782" s="65"/>
      <c r="M782" s="65"/>
      <c r="N782" s="65"/>
      <c r="O782" s="65"/>
      <c r="P782" s="65"/>
      <c r="Q782" s="65"/>
      <c r="R782" s="65"/>
      <c r="S782" s="65"/>
      <c r="T782" s="65"/>
      <c r="U782" s="66"/>
      <c r="V782" s="65"/>
      <c r="W782" s="65"/>
      <c r="X782" s="65"/>
      <c r="Y782" s="66"/>
      <c r="Z782" s="65"/>
      <c r="AA782" s="65"/>
    </row>
    <row r="783" spans="1:27" ht="14.25" customHeight="1">
      <c r="A783" s="65"/>
      <c r="B783" s="80"/>
      <c r="C783" s="65"/>
      <c r="D783" s="65"/>
      <c r="E783" s="65"/>
      <c r="F783" s="65"/>
      <c r="G783" s="65"/>
      <c r="H783" s="65"/>
      <c r="I783" s="65"/>
      <c r="J783" s="65"/>
      <c r="K783" s="65"/>
      <c r="L783" s="65"/>
      <c r="M783" s="65"/>
      <c r="N783" s="65"/>
      <c r="O783" s="65"/>
      <c r="P783" s="65"/>
      <c r="Q783" s="65"/>
      <c r="R783" s="65"/>
      <c r="S783" s="65"/>
      <c r="T783" s="65"/>
      <c r="U783" s="66"/>
      <c r="V783" s="65"/>
      <c r="W783" s="65"/>
      <c r="X783" s="65"/>
      <c r="Y783" s="66"/>
      <c r="Z783" s="65"/>
      <c r="AA783" s="65"/>
    </row>
    <row r="784" spans="1:27" ht="14.25" customHeight="1">
      <c r="A784" s="65"/>
      <c r="B784" s="80"/>
      <c r="C784" s="65"/>
      <c r="D784" s="65"/>
      <c r="E784" s="65"/>
      <c r="F784" s="65"/>
      <c r="G784" s="65"/>
      <c r="H784" s="65"/>
      <c r="I784" s="65"/>
      <c r="J784" s="65"/>
      <c r="K784" s="65"/>
      <c r="L784" s="65"/>
      <c r="M784" s="65"/>
      <c r="N784" s="65"/>
      <c r="O784" s="65"/>
      <c r="P784" s="65"/>
      <c r="Q784" s="65"/>
      <c r="R784" s="65"/>
      <c r="S784" s="65"/>
      <c r="T784" s="65"/>
      <c r="U784" s="66"/>
      <c r="V784" s="65"/>
      <c r="W784" s="65"/>
      <c r="X784" s="65"/>
      <c r="Y784" s="66"/>
      <c r="Z784" s="65"/>
      <c r="AA784" s="65"/>
    </row>
    <row r="785" spans="1:27" ht="14.25" customHeight="1">
      <c r="A785" s="65"/>
      <c r="B785" s="80"/>
      <c r="C785" s="65"/>
      <c r="D785" s="65"/>
      <c r="E785" s="65"/>
      <c r="F785" s="65"/>
      <c r="G785" s="65"/>
      <c r="H785" s="65"/>
      <c r="I785" s="65"/>
      <c r="J785" s="65"/>
      <c r="K785" s="65"/>
      <c r="L785" s="65"/>
      <c r="M785" s="65"/>
      <c r="N785" s="65"/>
      <c r="O785" s="65"/>
      <c r="P785" s="65"/>
      <c r="Q785" s="65"/>
      <c r="R785" s="65"/>
      <c r="S785" s="65"/>
      <c r="T785" s="65"/>
      <c r="U785" s="66"/>
      <c r="V785" s="65"/>
      <c r="W785" s="65"/>
      <c r="X785" s="65"/>
      <c r="Y785" s="66"/>
      <c r="Z785" s="65"/>
      <c r="AA785" s="65"/>
    </row>
    <row r="786" spans="1:27" ht="14.25" customHeight="1">
      <c r="A786" s="65"/>
      <c r="B786" s="80"/>
      <c r="C786" s="65"/>
      <c r="D786" s="65"/>
      <c r="E786" s="65"/>
      <c r="F786" s="65"/>
      <c r="G786" s="65"/>
      <c r="H786" s="65"/>
      <c r="I786" s="65"/>
      <c r="J786" s="65"/>
      <c r="K786" s="65"/>
      <c r="L786" s="65"/>
      <c r="M786" s="65"/>
      <c r="N786" s="65"/>
      <c r="O786" s="65"/>
      <c r="P786" s="65"/>
      <c r="Q786" s="65"/>
      <c r="R786" s="65"/>
      <c r="S786" s="65"/>
      <c r="T786" s="65"/>
      <c r="U786" s="66"/>
      <c r="V786" s="65"/>
      <c r="W786" s="65"/>
      <c r="X786" s="65"/>
      <c r="Y786" s="66"/>
      <c r="Z786" s="65"/>
      <c r="AA786" s="65"/>
    </row>
    <row r="787" spans="1:27" ht="14.25" customHeight="1">
      <c r="A787" s="65"/>
      <c r="B787" s="80"/>
      <c r="C787" s="65"/>
      <c r="D787" s="65"/>
      <c r="E787" s="65"/>
      <c r="F787" s="65"/>
      <c r="G787" s="65"/>
      <c r="H787" s="65"/>
      <c r="I787" s="65"/>
      <c r="J787" s="65"/>
      <c r="K787" s="65"/>
      <c r="L787" s="65"/>
      <c r="M787" s="65"/>
      <c r="N787" s="65"/>
      <c r="O787" s="65"/>
      <c r="P787" s="65"/>
      <c r="Q787" s="65"/>
      <c r="R787" s="65"/>
      <c r="S787" s="65"/>
      <c r="T787" s="65"/>
      <c r="U787" s="66"/>
      <c r="V787" s="65"/>
      <c r="W787" s="65"/>
      <c r="X787" s="65"/>
      <c r="Y787" s="66"/>
      <c r="Z787" s="65"/>
      <c r="AA787" s="65"/>
    </row>
    <row r="788" spans="1:27" ht="14.25" customHeight="1">
      <c r="A788" s="65"/>
      <c r="B788" s="80"/>
      <c r="C788" s="65"/>
      <c r="D788" s="65"/>
      <c r="E788" s="65"/>
      <c r="F788" s="65"/>
      <c r="G788" s="65"/>
      <c r="H788" s="65"/>
      <c r="I788" s="65"/>
      <c r="J788" s="65"/>
      <c r="K788" s="65"/>
      <c r="L788" s="65"/>
      <c r="M788" s="65"/>
      <c r="N788" s="65"/>
      <c r="O788" s="65"/>
      <c r="P788" s="65"/>
      <c r="Q788" s="65"/>
      <c r="R788" s="65"/>
      <c r="S788" s="65"/>
      <c r="T788" s="65"/>
      <c r="U788" s="66"/>
      <c r="V788" s="65"/>
      <c r="W788" s="65"/>
      <c r="X788" s="65"/>
      <c r="Y788" s="66"/>
      <c r="Z788" s="65"/>
      <c r="AA788" s="65"/>
    </row>
    <row r="789" spans="1:27" ht="14.25" customHeight="1">
      <c r="A789" s="65"/>
      <c r="B789" s="80"/>
      <c r="C789" s="65"/>
      <c r="D789" s="65"/>
      <c r="E789" s="65"/>
      <c r="F789" s="65"/>
      <c r="G789" s="65"/>
      <c r="H789" s="65"/>
      <c r="I789" s="65"/>
      <c r="J789" s="65"/>
      <c r="K789" s="65"/>
      <c r="L789" s="65"/>
      <c r="M789" s="65"/>
      <c r="N789" s="65"/>
      <c r="O789" s="65"/>
      <c r="P789" s="65"/>
      <c r="Q789" s="65"/>
      <c r="R789" s="65"/>
      <c r="S789" s="65"/>
      <c r="T789" s="65"/>
      <c r="U789" s="66"/>
      <c r="V789" s="65"/>
      <c r="W789" s="65"/>
      <c r="X789" s="65"/>
      <c r="Y789" s="66"/>
      <c r="Z789" s="65"/>
      <c r="AA789" s="65"/>
    </row>
    <row r="790" spans="1:27" ht="14.25" customHeight="1">
      <c r="A790" s="65"/>
      <c r="B790" s="80"/>
      <c r="C790" s="65"/>
      <c r="D790" s="65"/>
      <c r="E790" s="65"/>
      <c r="F790" s="65"/>
      <c r="G790" s="65"/>
      <c r="H790" s="65"/>
      <c r="I790" s="65"/>
      <c r="J790" s="65"/>
      <c r="K790" s="65"/>
      <c r="L790" s="65"/>
      <c r="M790" s="65"/>
      <c r="N790" s="65"/>
      <c r="O790" s="65"/>
      <c r="P790" s="65"/>
      <c r="Q790" s="65"/>
      <c r="R790" s="65"/>
      <c r="S790" s="65"/>
      <c r="T790" s="65"/>
      <c r="U790" s="66"/>
      <c r="V790" s="65"/>
      <c r="W790" s="65"/>
      <c r="X790" s="65"/>
      <c r="Y790" s="66"/>
      <c r="Z790" s="65"/>
      <c r="AA790" s="65"/>
    </row>
    <row r="791" spans="1:27" ht="14.25" customHeight="1">
      <c r="A791" s="65"/>
      <c r="B791" s="80"/>
      <c r="C791" s="65"/>
      <c r="D791" s="65"/>
      <c r="E791" s="65"/>
      <c r="F791" s="65"/>
      <c r="G791" s="65"/>
      <c r="H791" s="65"/>
      <c r="I791" s="65"/>
      <c r="J791" s="65"/>
      <c r="K791" s="65"/>
      <c r="L791" s="65"/>
      <c r="M791" s="65"/>
      <c r="N791" s="65"/>
      <c r="O791" s="65"/>
      <c r="P791" s="65"/>
      <c r="Q791" s="65"/>
      <c r="R791" s="65"/>
      <c r="S791" s="65"/>
      <c r="T791" s="65"/>
      <c r="U791" s="66"/>
      <c r="V791" s="65"/>
      <c r="W791" s="65"/>
      <c r="X791" s="65"/>
      <c r="Y791" s="66"/>
      <c r="Z791" s="65"/>
      <c r="AA791" s="65"/>
    </row>
    <row r="792" spans="1:27" ht="14.25" customHeight="1">
      <c r="A792" s="65"/>
      <c r="B792" s="80"/>
      <c r="C792" s="65"/>
      <c r="D792" s="65"/>
      <c r="E792" s="65"/>
      <c r="F792" s="65"/>
      <c r="G792" s="65"/>
      <c r="H792" s="65"/>
      <c r="I792" s="65"/>
      <c r="J792" s="65"/>
      <c r="K792" s="65"/>
      <c r="L792" s="65"/>
      <c r="M792" s="65"/>
      <c r="N792" s="65"/>
      <c r="O792" s="65"/>
      <c r="P792" s="65"/>
      <c r="Q792" s="65"/>
      <c r="R792" s="65"/>
      <c r="S792" s="65"/>
      <c r="T792" s="65"/>
      <c r="U792" s="66"/>
      <c r="V792" s="65"/>
      <c r="W792" s="65"/>
      <c r="X792" s="65"/>
      <c r="Y792" s="66"/>
      <c r="Z792" s="65"/>
      <c r="AA792" s="65"/>
    </row>
    <row r="793" spans="1:27" ht="14.25" customHeight="1">
      <c r="A793" s="65"/>
      <c r="B793" s="80"/>
      <c r="C793" s="65"/>
      <c r="D793" s="65"/>
      <c r="E793" s="65"/>
      <c r="F793" s="65"/>
      <c r="G793" s="65"/>
      <c r="H793" s="65"/>
      <c r="I793" s="65"/>
      <c r="J793" s="65"/>
      <c r="K793" s="65"/>
      <c r="L793" s="65"/>
      <c r="M793" s="65"/>
      <c r="N793" s="65"/>
      <c r="O793" s="65"/>
      <c r="P793" s="65"/>
      <c r="Q793" s="65"/>
      <c r="R793" s="65"/>
      <c r="S793" s="65"/>
      <c r="T793" s="65"/>
      <c r="U793" s="66"/>
      <c r="V793" s="65"/>
      <c r="W793" s="65"/>
      <c r="X793" s="65"/>
      <c r="Y793" s="66"/>
      <c r="Z793" s="65"/>
      <c r="AA793" s="65"/>
    </row>
    <row r="794" spans="1:27" ht="14.25" customHeight="1">
      <c r="A794" s="65"/>
      <c r="B794" s="80"/>
      <c r="C794" s="65"/>
      <c r="D794" s="65"/>
      <c r="E794" s="65"/>
      <c r="F794" s="65"/>
      <c r="G794" s="65"/>
      <c r="H794" s="65"/>
      <c r="I794" s="65"/>
      <c r="J794" s="65"/>
      <c r="K794" s="65"/>
      <c r="L794" s="65"/>
      <c r="M794" s="65"/>
      <c r="N794" s="65"/>
      <c r="O794" s="65"/>
      <c r="P794" s="65"/>
      <c r="Q794" s="65"/>
      <c r="R794" s="65"/>
      <c r="S794" s="65"/>
      <c r="T794" s="65"/>
      <c r="U794" s="66"/>
      <c r="V794" s="65"/>
      <c r="W794" s="65"/>
      <c r="X794" s="65"/>
      <c r="Y794" s="66"/>
      <c r="Z794" s="65"/>
      <c r="AA794" s="65"/>
    </row>
    <row r="795" spans="1:27" ht="14.25" customHeight="1">
      <c r="A795" s="65"/>
      <c r="B795" s="80"/>
      <c r="C795" s="65"/>
      <c r="D795" s="65"/>
      <c r="E795" s="65"/>
      <c r="F795" s="65"/>
      <c r="G795" s="65"/>
      <c r="H795" s="65"/>
      <c r="I795" s="65"/>
      <c r="J795" s="65"/>
      <c r="K795" s="65"/>
      <c r="L795" s="65"/>
      <c r="M795" s="65"/>
      <c r="N795" s="65"/>
      <c r="O795" s="65"/>
      <c r="P795" s="65"/>
      <c r="Q795" s="65"/>
      <c r="R795" s="65"/>
      <c r="S795" s="65"/>
      <c r="T795" s="65"/>
      <c r="U795" s="66"/>
      <c r="V795" s="65"/>
      <c r="W795" s="65"/>
      <c r="X795" s="65"/>
      <c r="Y795" s="66"/>
      <c r="Z795" s="65"/>
      <c r="AA795" s="65"/>
    </row>
    <row r="796" spans="1:27" ht="14.25" customHeight="1">
      <c r="A796" s="65"/>
      <c r="B796" s="80"/>
      <c r="C796" s="65"/>
      <c r="D796" s="65"/>
      <c r="E796" s="65"/>
      <c r="F796" s="65"/>
      <c r="G796" s="65"/>
      <c r="H796" s="65"/>
      <c r="I796" s="65"/>
      <c r="J796" s="65"/>
      <c r="K796" s="65"/>
      <c r="L796" s="65"/>
      <c r="M796" s="65"/>
      <c r="N796" s="65"/>
      <c r="O796" s="65"/>
      <c r="P796" s="65"/>
      <c r="Q796" s="65"/>
      <c r="R796" s="65"/>
      <c r="S796" s="65"/>
      <c r="T796" s="65"/>
      <c r="U796" s="66"/>
      <c r="V796" s="65"/>
      <c r="W796" s="65"/>
      <c r="X796" s="65"/>
      <c r="Y796" s="66"/>
      <c r="Z796" s="65"/>
      <c r="AA796" s="65"/>
    </row>
    <row r="797" spans="1:27" ht="14.25" customHeight="1">
      <c r="A797" s="65"/>
      <c r="B797" s="80"/>
      <c r="C797" s="65"/>
      <c r="D797" s="65"/>
      <c r="E797" s="65"/>
      <c r="F797" s="65"/>
      <c r="G797" s="65"/>
      <c r="H797" s="65"/>
      <c r="I797" s="65"/>
      <c r="J797" s="65"/>
      <c r="K797" s="65"/>
      <c r="L797" s="65"/>
      <c r="M797" s="65"/>
      <c r="N797" s="65"/>
      <c r="O797" s="65"/>
      <c r="P797" s="65"/>
      <c r="Q797" s="65"/>
      <c r="R797" s="65"/>
      <c r="S797" s="65"/>
      <c r="T797" s="65"/>
      <c r="U797" s="66"/>
      <c r="V797" s="65"/>
      <c r="W797" s="65"/>
      <c r="X797" s="65"/>
      <c r="Y797" s="66"/>
      <c r="Z797" s="65"/>
      <c r="AA797" s="65"/>
    </row>
    <row r="798" spans="1:27" ht="14.25" customHeight="1">
      <c r="A798" s="65"/>
      <c r="B798" s="80"/>
      <c r="C798" s="65"/>
      <c r="D798" s="65"/>
      <c r="E798" s="65"/>
      <c r="F798" s="65"/>
      <c r="G798" s="65"/>
      <c r="H798" s="65"/>
      <c r="I798" s="65"/>
      <c r="J798" s="65"/>
      <c r="K798" s="65"/>
      <c r="L798" s="65"/>
      <c r="M798" s="65"/>
      <c r="N798" s="65"/>
      <c r="O798" s="65"/>
      <c r="P798" s="65"/>
      <c r="Q798" s="65"/>
      <c r="R798" s="65"/>
      <c r="S798" s="65"/>
      <c r="T798" s="65"/>
      <c r="U798" s="66"/>
      <c r="V798" s="65"/>
      <c r="W798" s="65"/>
      <c r="X798" s="65"/>
      <c r="Y798" s="66"/>
      <c r="Z798" s="65"/>
      <c r="AA798" s="65"/>
    </row>
    <row r="799" spans="1:27" ht="14.25" customHeight="1">
      <c r="A799" s="65"/>
      <c r="B799" s="80"/>
      <c r="C799" s="65"/>
      <c r="D799" s="65"/>
      <c r="E799" s="65"/>
      <c r="F799" s="65"/>
      <c r="G799" s="65"/>
      <c r="H799" s="65"/>
      <c r="I799" s="65"/>
      <c r="J799" s="65"/>
      <c r="K799" s="65"/>
      <c r="L799" s="65"/>
      <c r="M799" s="65"/>
      <c r="N799" s="65"/>
      <c r="O799" s="65"/>
      <c r="P799" s="65"/>
      <c r="Q799" s="65"/>
      <c r="R799" s="65"/>
      <c r="S799" s="65"/>
      <c r="T799" s="65"/>
      <c r="U799" s="66"/>
      <c r="V799" s="65"/>
      <c r="W799" s="65"/>
      <c r="X799" s="65"/>
      <c r="Y799" s="66"/>
      <c r="Z799" s="65"/>
      <c r="AA799" s="65"/>
    </row>
    <row r="800" spans="1:27" ht="14.25" customHeight="1">
      <c r="A800" s="65"/>
      <c r="B800" s="80"/>
      <c r="C800" s="65"/>
      <c r="D800" s="65"/>
      <c r="E800" s="65"/>
      <c r="F800" s="65"/>
      <c r="G800" s="65"/>
      <c r="H800" s="65"/>
      <c r="I800" s="65"/>
      <c r="J800" s="65"/>
      <c r="K800" s="65"/>
      <c r="L800" s="65"/>
      <c r="M800" s="65"/>
      <c r="N800" s="65"/>
      <c r="O800" s="65"/>
      <c r="P800" s="65"/>
      <c r="Q800" s="65"/>
      <c r="R800" s="65"/>
      <c r="S800" s="65"/>
      <c r="T800" s="65"/>
      <c r="U800" s="66"/>
      <c r="V800" s="65"/>
      <c r="W800" s="65"/>
      <c r="X800" s="65"/>
      <c r="Y800" s="66"/>
      <c r="Z800" s="65"/>
      <c r="AA800" s="65"/>
    </row>
    <row r="801" spans="1:27" ht="14.25" customHeight="1">
      <c r="A801" s="65"/>
      <c r="B801" s="80"/>
      <c r="C801" s="65"/>
      <c r="D801" s="65"/>
      <c r="E801" s="65"/>
      <c r="F801" s="65"/>
      <c r="G801" s="65"/>
      <c r="H801" s="65"/>
      <c r="I801" s="65"/>
      <c r="J801" s="65"/>
      <c r="K801" s="65"/>
      <c r="L801" s="65"/>
      <c r="M801" s="65"/>
      <c r="N801" s="65"/>
      <c r="O801" s="65"/>
      <c r="P801" s="65"/>
      <c r="Q801" s="65"/>
      <c r="R801" s="65"/>
      <c r="S801" s="65"/>
      <c r="T801" s="65"/>
      <c r="U801" s="66"/>
      <c r="V801" s="65"/>
      <c r="W801" s="65"/>
      <c r="X801" s="65"/>
      <c r="Y801" s="66"/>
      <c r="Z801" s="65"/>
      <c r="AA801" s="65"/>
    </row>
    <row r="802" spans="1:27" ht="14.25" customHeight="1">
      <c r="A802" s="65"/>
      <c r="B802" s="80"/>
      <c r="C802" s="65"/>
      <c r="D802" s="65"/>
      <c r="E802" s="65"/>
      <c r="F802" s="65"/>
      <c r="G802" s="65"/>
      <c r="H802" s="65"/>
      <c r="I802" s="65"/>
      <c r="J802" s="65"/>
      <c r="K802" s="65"/>
      <c r="L802" s="65"/>
      <c r="M802" s="65"/>
      <c r="N802" s="65"/>
      <c r="O802" s="65"/>
      <c r="P802" s="65"/>
      <c r="Q802" s="65"/>
      <c r="R802" s="65"/>
      <c r="S802" s="65"/>
      <c r="T802" s="65"/>
      <c r="U802" s="66"/>
      <c r="V802" s="65"/>
      <c r="W802" s="65"/>
      <c r="X802" s="65"/>
      <c r="Y802" s="66"/>
      <c r="Z802" s="65"/>
      <c r="AA802" s="65"/>
    </row>
    <row r="803" spans="1:27" ht="14.25" customHeight="1">
      <c r="A803" s="65"/>
      <c r="B803" s="80"/>
      <c r="C803" s="65"/>
      <c r="D803" s="65"/>
      <c r="E803" s="65"/>
      <c r="F803" s="65"/>
      <c r="G803" s="65"/>
      <c r="H803" s="65"/>
      <c r="I803" s="65"/>
      <c r="J803" s="65"/>
      <c r="K803" s="65"/>
      <c r="L803" s="65"/>
      <c r="M803" s="65"/>
      <c r="N803" s="65"/>
      <c r="O803" s="65"/>
      <c r="P803" s="65"/>
      <c r="Q803" s="65"/>
      <c r="R803" s="65"/>
      <c r="S803" s="65"/>
      <c r="T803" s="65"/>
      <c r="U803" s="66"/>
      <c r="V803" s="65"/>
      <c r="W803" s="65"/>
      <c r="X803" s="65"/>
      <c r="Y803" s="66"/>
      <c r="Z803" s="65"/>
      <c r="AA803" s="65"/>
    </row>
    <row r="804" spans="1:27" ht="14.25" customHeight="1">
      <c r="A804" s="65"/>
      <c r="B804" s="80"/>
      <c r="C804" s="65"/>
      <c r="D804" s="65"/>
      <c r="E804" s="65"/>
      <c r="F804" s="65"/>
      <c r="G804" s="65"/>
      <c r="H804" s="65"/>
      <c r="I804" s="65"/>
      <c r="J804" s="65"/>
      <c r="K804" s="65"/>
      <c r="L804" s="65"/>
      <c r="M804" s="65"/>
      <c r="N804" s="65"/>
      <c r="O804" s="65"/>
      <c r="P804" s="65"/>
      <c r="Q804" s="65"/>
      <c r="R804" s="65"/>
      <c r="S804" s="65"/>
      <c r="T804" s="65"/>
      <c r="U804" s="66"/>
      <c r="V804" s="65"/>
      <c r="W804" s="65"/>
      <c r="X804" s="65"/>
      <c r="Y804" s="66"/>
      <c r="Z804" s="65"/>
      <c r="AA804" s="65"/>
    </row>
    <row r="805" spans="1:27" ht="14.25" customHeight="1">
      <c r="A805" s="65"/>
      <c r="B805" s="80"/>
      <c r="C805" s="65"/>
      <c r="D805" s="65"/>
      <c r="E805" s="65"/>
      <c r="F805" s="65"/>
      <c r="G805" s="65"/>
      <c r="H805" s="65"/>
      <c r="I805" s="65"/>
      <c r="J805" s="65"/>
      <c r="K805" s="65"/>
      <c r="L805" s="65"/>
      <c r="M805" s="65"/>
      <c r="N805" s="65"/>
      <c r="O805" s="65"/>
      <c r="P805" s="65"/>
      <c r="Q805" s="65"/>
      <c r="R805" s="65"/>
      <c r="S805" s="65"/>
      <c r="T805" s="65"/>
      <c r="U805" s="66"/>
      <c r="V805" s="65"/>
      <c r="W805" s="65"/>
      <c r="X805" s="65"/>
      <c r="Y805" s="66"/>
      <c r="Z805" s="65"/>
      <c r="AA805" s="65"/>
    </row>
    <row r="806" spans="1:27" ht="14.25" customHeight="1">
      <c r="A806" s="65"/>
      <c r="B806" s="80"/>
      <c r="C806" s="65"/>
      <c r="D806" s="65"/>
      <c r="E806" s="65"/>
      <c r="F806" s="65"/>
      <c r="G806" s="65"/>
      <c r="H806" s="65"/>
      <c r="I806" s="65"/>
      <c r="J806" s="65"/>
      <c r="K806" s="65"/>
      <c r="L806" s="65"/>
      <c r="M806" s="65"/>
      <c r="N806" s="65"/>
      <c r="O806" s="65"/>
      <c r="P806" s="65"/>
      <c r="Q806" s="65"/>
      <c r="R806" s="65"/>
      <c r="S806" s="65"/>
      <c r="T806" s="65"/>
      <c r="U806" s="66"/>
      <c r="V806" s="65"/>
      <c r="W806" s="65"/>
      <c r="X806" s="65"/>
      <c r="Y806" s="66"/>
      <c r="Z806" s="65"/>
      <c r="AA806" s="65"/>
    </row>
    <row r="807" spans="1:27" ht="14.25" customHeight="1">
      <c r="A807" s="65"/>
      <c r="B807" s="80"/>
      <c r="C807" s="65"/>
      <c r="D807" s="65"/>
      <c r="E807" s="65"/>
      <c r="F807" s="65"/>
      <c r="G807" s="65"/>
      <c r="H807" s="65"/>
      <c r="I807" s="65"/>
      <c r="J807" s="65"/>
      <c r="K807" s="65"/>
      <c r="L807" s="65"/>
      <c r="M807" s="65"/>
      <c r="N807" s="65"/>
      <c r="O807" s="65"/>
      <c r="P807" s="65"/>
      <c r="Q807" s="65"/>
      <c r="R807" s="65"/>
      <c r="S807" s="65"/>
      <c r="T807" s="65"/>
      <c r="U807" s="66"/>
      <c r="V807" s="65"/>
      <c r="W807" s="65"/>
      <c r="X807" s="65"/>
      <c r="Y807" s="66"/>
      <c r="Z807" s="65"/>
      <c r="AA807" s="65"/>
    </row>
    <row r="808" spans="1:27" ht="14.25" customHeight="1">
      <c r="A808" s="65"/>
      <c r="B808" s="80"/>
      <c r="C808" s="65"/>
      <c r="D808" s="65"/>
      <c r="E808" s="65"/>
      <c r="F808" s="65"/>
      <c r="G808" s="65"/>
      <c r="H808" s="65"/>
      <c r="I808" s="65"/>
      <c r="J808" s="65"/>
      <c r="K808" s="65"/>
      <c r="L808" s="65"/>
      <c r="M808" s="65"/>
      <c r="N808" s="65"/>
      <c r="O808" s="65"/>
      <c r="P808" s="65"/>
      <c r="Q808" s="65"/>
      <c r="R808" s="65"/>
      <c r="S808" s="65"/>
      <c r="T808" s="65"/>
      <c r="U808" s="66"/>
      <c r="V808" s="65"/>
      <c r="W808" s="65"/>
      <c r="X808" s="65"/>
      <c r="Y808" s="66"/>
      <c r="Z808" s="65"/>
      <c r="AA808" s="65"/>
    </row>
    <row r="809" spans="1:27" ht="14.25" customHeight="1">
      <c r="A809" s="65"/>
      <c r="B809" s="80"/>
      <c r="C809" s="65"/>
      <c r="D809" s="65"/>
      <c r="E809" s="65"/>
      <c r="F809" s="65"/>
      <c r="G809" s="65"/>
      <c r="H809" s="65"/>
      <c r="I809" s="65"/>
      <c r="J809" s="65"/>
      <c r="K809" s="65"/>
      <c r="L809" s="65"/>
      <c r="M809" s="65"/>
      <c r="N809" s="65"/>
      <c r="O809" s="65"/>
      <c r="P809" s="65"/>
      <c r="Q809" s="65"/>
      <c r="R809" s="65"/>
      <c r="S809" s="65"/>
      <c r="T809" s="65"/>
      <c r="U809" s="66"/>
      <c r="V809" s="65"/>
      <c r="W809" s="65"/>
      <c r="X809" s="65"/>
      <c r="Y809" s="66"/>
      <c r="Z809" s="65"/>
      <c r="AA809" s="65"/>
    </row>
    <row r="810" spans="1:27" ht="14.25" customHeight="1">
      <c r="A810" s="65"/>
      <c r="B810" s="80"/>
      <c r="C810" s="65"/>
      <c r="D810" s="65"/>
      <c r="E810" s="65"/>
      <c r="F810" s="65"/>
      <c r="G810" s="65"/>
      <c r="H810" s="65"/>
      <c r="I810" s="65"/>
      <c r="J810" s="65"/>
      <c r="K810" s="65"/>
      <c r="L810" s="65"/>
      <c r="M810" s="65"/>
      <c r="N810" s="65"/>
      <c r="O810" s="65"/>
      <c r="P810" s="65"/>
      <c r="Q810" s="65"/>
      <c r="R810" s="65"/>
      <c r="S810" s="65"/>
      <c r="T810" s="65"/>
      <c r="U810" s="66"/>
      <c r="V810" s="65"/>
      <c r="W810" s="65"/>
      <c r="X810" s="65"/>
      <c r="Y810" s="66"/>
      <c r="Z810" s="65"/>
      <c r="AA810" s="65"/>
    </row>
    <row r="811" spans="1:27" ht="14.25" customHeight="1">
      <c r="A811" s="65"/>
      <c r="B811" s="80"/>
      <c r="C811" s="65"/>
      <c r="D811" s="65"/>
      <c r="E811" s="65"/>
      <c r="F811" s="65"/>
      <c r="G811" s="65"/>
      <c r="H811" s="65"/>
      <c r="I811" s="65"/>
      <c r="J811" s="65"/>
      <c r="K811" s="65"/>
      <c r="L811" s="65"/>
      <c r="M811" s="65"/>
      <c r="N811" s="65"/>
      <c r="O811" s="65"/>
      <c r="P811" s="65"/>
      <c r="Q811" s="65"/>
      <c r="R811" s="65"/>
      <c r="S811" s="65"/>
      <c r="T811" s="65"/>
      <c r="U811" s="66"/>
      <c r="V811" s="65"/>
      <c r="W811" s="65"/>
      <c r="X811" s="65"/>
      <c r="Y811" s="66"/>
      <c r="Z811" s="65"/>
      <c r="AA811" s="65"/>
    </row>
    <row r="812" spans="1:27" ht="14.25" customHeight="1">
      <c r="A812" s="65"/>
      <c r="B812" s="80"/>
      <c r="C812" s="65"/>
      <c r="D812" s="65"/>
      <c r="E812" s="65"/>
      <c r="F812" s="65"/>
      <c r="G812" s="65"/>
      <c r="H812" s="65"/>
      <c r="I812" s="65"/>
      <c r="J812" s="65"/>
      <c r="K812" s="65"/>
      <c r="L812" s="65"/>
      <c r="M812" s="65"/>
      <c r="N812" s="65"/>
      <c r="O812" s="65"/>
      <c r="P812" s="65"/>
      <c r="Q812" s="65"/>
      <c r="R812" s="65"/>
      <c r="S812" s="65"/>
      <c r="T812" s="65"/>
      <c r="U812" s="66"/>
      <c r="V812" s="65"/>
      <c r="W812" s="65"/>
      <c r="X812" s="65"/>
      <c r="Y812" s="66"/>
      <c r="Z812" s="65"/>
      <c r="AA812" s="65"/>
    </row>
    <row r="813" spans="1:27" ht="14.25" customHeight="1">
      <c r="A813" s="65"/>
      <c r="B813" s="80"/>
      <c r="C813" s="65"/>
      <c r="D813" s="65"/>
      <c r="E813" s="65"/>
      <c r="F813" s="65"/>
      <c r="G813" s="65"/>
      <c r="H813" s="65"/>
      <c r="I813" s="65"/>
      <c r="J813" s="65"/>
      <c r="K813" s="65"/>
      <c r="L813" s="65"/>
      <c r="M813" s="65"/>
      <c r="N813" s="65"/>
      <c r="O813" s="65"/>
      <c r="P813" s="65"/>
      <c r="Q813" s="65"/>
      <c r="R813" s="65"/>
      <c r="S813" s="65"/>
      <c r="T813" s="65"/>
      <c r="U813" s="66"/>
      <c r="V813" s="65"/>
      <c r="W813" s="65"/>
      <c r="X813" s="65"/>
      <c r="Y813" s="66"/>
      <c r="Z813" s="65"/>
      <c r="AA813" s="65"/>
    </row>
    <row r="814" spans="1:27" ht="14.25" customHeight="1">
      <c r="A814" s="65"/>
      <c r="B814" s="80"/>
      <c r="C814" s="65"/>
      <c r="D814" s="65"/>
      <c r="E814" s="65"/>
      <c r="F814" s="65"/>
      <c r="G814" s="65"/>
      <c r="H814" s="65"/>
      <c r="I814" s="65"/>
      <c r="J814" s="65"/>
      <c r="K814" s="65"/>
      <c r="L814" s="65"/>
      <c r="M814" s="65"/>
      <c r="N814" s="65"/>
      <c r="O814" s="65"/>
      <c r="P814" s="65"/>
      <c r="Q814" s="65"/>
      <c r="R814" s="65"/>
      <c r="S814" s="65"/>
      <c r="T814" s="65"/>
      <c r="U814" s="66"/>
      <c r="V814" s="65"/>
      <c r="W814" s="65"/>
      <c r="X814" s="65"/>
      <c r="Y814" s="66"/>
      <c r="Z814" s="65"/>
      <c r="AA814" s="65"/>
    </row>
    <row r="815" spans="1:27" ht="14.25" customHeight="1">
      <c r="A815" s="65"/>
      <c r="B815" s="80"/>
      <c r="C815" s="65"/>
      <c r="D815" s="65"/>
      <c r="E815" s="65"/>
      <c r="F815" s="65"/>
      <c r="G815" s="65"/>
      <c r="H815" s="65"/>
      <c r="I815" s="65"/>
      <c r="J815" s="65"/>
      <c r="K815" s="65"/>
      <c r="L815" s="65"/>
      <c r="M815" s="65"/>
      <c r="N815" s="65"/>
      <c r="O815" s="65"/>
      <c r="P815" s="65"/>
      <c r="Q815" s="65"/>
      <c r="R815" s="65"/>
      <c r="S815" s="65"/>
      <c r="T815" s="65"/>
      <c r="U815" s="66"/>
      <c r="V815" s="65"/>
      <c r="W815" s="65"/>
      <c r="X815" s="65"/>
      <c r="Y815" s="66"/>
      <c r="Z815" s="65"/>
      <c r="AA815" s="65"/>
    </row>
    <row r="816" spans="1:27" ht="14.25" customHeight="1">
      <c r="A816" s="65"/>
      <c r="B816" s="80"/>
      <c r="C816" s="65"/>
      <c r="D816" s="65"/>
      <c r="E816" s="65"/>
      <c r="F816" s="65"/>
      <c r="G816" s="65"/>
      <c r="H816" s="65"/>
      <c r="I816" s="65"/>
      <c r="J816" s="65"/>
      <c r="K816" s="65"/>
      <c r="L816" s="65"/>
      <c r="M816" s="65"/>
      <c r="N816" s="65"/>
      <c r="O816" s="65"/>
      <c r="P816" s="65"/>
      <c r="Q816" s="65"/>
      <c r="R816" s="65"/>
      <c r="S816" s="65"/>
      <c r="T816" s="65"/>
      <c r="U816" s="66"/>
      <c r="V816" s="65"/>
      <c r="W816" s="65"/>
      <c r="X816" s="65"/>
      <c r="Y816" s="66"/>
      <c r="Z816" s="65"/>
      <c r="AA816" s="65"/>
    </row>
    <row r="817" spans="1:27" ht="14.25" customHeight="1">
      <c r="A817" s="65"/>
      <c r="B817" s="80"/>
      <c r="C817" s="65"/>
      <c r="D817" s="65"/>
      <c r="E817" s="65"/>
      <c r="F817" s="65"/>
      <c r="G817" s="65"/>
      <c r="H817" s="65"/>
      <c r="I817" s="65"/>
      <c r="J817" s="65"/>
      <c r="K817" s="65"/>
      <c r="L817" s="65"/>
      <c r="M817" s="65"/>
      <c r="N817" s="65"/>
      <c r="O817" s="65"/>
      <c r="P817" s="65"/>
      <c r="Q817" s="65"/>
      <c r="R817" s="65"/>
      <c r="S817" s="65"/>
      <c r="T817" s="65"/>
      <c r="U817" s="66"/>
      <c r="V817" s="65"/>
      <c r="W817" s="65"/>
      <c r="X817" s="65"/>
      <c r="Y817" s="66"/>
      <c r="Z817" s="65"/>
      <c r="AA817" s="65"/>
    </row>
    <row r="818" spans="1:27" ht="14.25" customHeight="1">
      <c r="A818" s="65"/>
      <c r="B818" s="80"/>
      <c r="C818" s="65"/>
      <c r="D818" s="65"/>
      <c r="E818" s="65"/>
      <c r="F818" s="65"/>
      <c r="G818" s="65"/>
      <c r="H818" s="65"/>
      <c r="I818" s="65"/>
      <c r="J818" s="65"/>
      <c r="K818" s="65"/>
      <c r="L818" s="65"/>
      <c r="M818" s="65"/>
      <c r="N818" s="65"/>
      <c r="O818" s="65"/>
      <c r="P818" s="65"/>
      <c r="Q818" s="65"/>
      <c r="R818" s="65"/>
      <c r="S818" s="65"/>
      <c r="T818" s="65"/>
      <c r="U818" s="66"/>
      <c r="V818" s="65"/>
      <c r="W818" s="65"/>
      <c r="X818" s="65"/>
      <c r="Y818" s="66"/>
      <c r="Z818" s="65"/>
      <c r="AA818" s="65"/>
    </row>
    <row r="819" spans="1:27" ht="14.25" customHeight="1">
      <c r="A819" s="65"/>
      <c r="B819" s="80"/>
      <c r="C819" s="65"/>
      <c r="D819" s="65"/>
      <c r="E819" s="65"/>
      <c r="F819" s="65"/>
      <c r="G819" s="65"/>
      <c r="H819" s="65"/>
      <c r="I819" s="65"/>
      <c r="J819" s="65"/>
      <c r="K819" s="65"/>
      <c r="L819" s="65"/>
      <c r="M819" s="65"/>
      <c r="N819" s="65"/>
      <c r="O819" s="65"/>
      <c r="P819" s="65"/>
      <c r="Q819" s="65"/>
      <c r="R819" s="65"/>
      <c r="S819" s="65"/>
      <c r="T819" s="65"/>
      <c r="U819" s="66"/>
      <c r="V819" s="65"/>
      <c r="W819" s="65"/>
      <c r="X819" s="65"/>
      <c r="Y819" s="66"/>
      <c r="Z819" s="65"/>
      <c r="AA819" s="65"/>
    </row>
    <row r="820" spans="1:27" ht="14.25" customHeight="1">
      <c r="A820" s="65"/>
      <c r="B820" s="80"/>
      <c r="C820" s="65"/>
      <c r="D820" s="65"/>
      <c r="E820" s="65"/>
      <c r="F820" s="65"/>
      <c r="G820" s="65"/>
      <c r="H820" s="65"/>
      <c r="I820" s="65"/>
      <c r="J820" s="65"/>
      <c r="K820" s="65"/>
      <c r="L820" s="65"/>
      <c r="M820" s="65"/>
      <c r="N820" s="65"/>
      <c r="O820" s="65"/>
      <c r="P820" s="65"/>
      <c r="Q820" s="65"/>
      <c r="R820" s="65"/>
      <c r="S820" s="65"/>
      <c r="T820" s="65"/>
      <c r="U820" s="66"/>
      <c r="V820" s="65"/>
      <c r="W820" s="65"/>
      <c r="X820" s="65"/>
      <c r="Y820" s="66"/>
      <c r="Z820" s="65"/>
      <c r="AA820" s="65"/>
    </row>
    <row r="821" spans="1:27" ht="14.25" customHeight="1">
      <c r="A821" s="65"/>
      <c r="B821" s="80"/>
      <c r="C821" s="65"/>
      <c r="D821" s="65"/>
      <c r="E821" s="65"/>
      <c r="F821" s="65"/>
      <c r="G821" s="65"/>
      <c r="H821" s="65"/>
      <c r="I821" s="65"/>
      <c r="J821" s="65"/>
      <c r="K821" s="65"/>
      <c r="L821" s="65"/>
      <c r="M821" s="65"/>
      <c r="N821" s="65"/>
      <c r="O821" s="65"/>
      <c r="P821" s="65"/>
      <c r="Q821" s="65"/>
      <c r="R821" s="65"/>
      <c r="S821" s="65"/>
      <c r="T821" s="65"/>
      <c r="U821" s="66"/>
      <c r="V821" s="65"/>
      <c r="W821" s="65"/>
      <c r="X821" s="65"/>
      <c r="Y821" s="66"/>
      <c r="Z821" s="65"/>
      <c r="AA821" s="65"/>
    </row>
    <row r="822" spans="1:27" ht="14.25" customHeight="1">
      <c r="A822" s="65"/>
      <c r="B822" s="80"/>
      <c r="C822" s="65"/>
      <c r="D822" s="65"/>
      <c r="E822" s="65"/>
      <c r="F822" s="65"/>
      <c r="G822" s="65"/>
      <c r="H822" s="65"/>
      <c r="I822" s="65"/>
      <c r="J822" s="65"/>
      <c r="K822" s="65"/>
      <c r="L822" s="65"/>
      <c r="M822" s="65"/>
      <c r="N822" s="65"/>
      <c r="O822" s="65"/>
      <c r="P822" s="65"/>
      <c r="Q822" s="65"/>
      <c r="R822" s="65"/>
      <c r="S822" s="65"/>
      <c r="T822" s="65"/>
      <c r="U822" s="66"/>
      <c r="V822" s="65"/>
      <c r="W822" s="65"/>
      <c r="X822" s="65"/>
      <c r="Y822" s="66"/>
      <c r="Z822" s="65"/>
      <c r="AA822" s="65"/>
    </row>
    <row r="823" spans="1:27" ht="14.25" customHeight="1">
      <c r="A823" s="65"/>
      <c r="B823" s="80"/>
      <c r="C823" s="65"/>
      <c r="D823" s="65"/>
      <c r="E823" s="65"/>
      <c r="F823" s="65"/>
      <c r="G823" s="65"/>
      <c r="H823" s="65"/>
      <c r="I823" s="65"/>
      <c r="J823" s="65"/>
      <c r="K823" s="65"/>
      <c r="L823" s="65"/>
      <c r="M823" s="65"/>
      <c r="N823" s="65"/>
      <c r="O823" s="65"/>
      <c r="P823" s="65"/>
      <c r="Q823" s="65"/>
      <c r="R823" s="65"/>
      <c r="S823" s="65"/>
      <c r="T823" s="65"/>
      <c r="U823" s="66"/>
      <c r="V823" s="65"/>
      <c r="W823" s="65"/>
      <c r="X823" s="65"/>
      <c r="Y823" s="66"/>
      <c r="Z823" s="65"/>
      <c r="AA823" s="65"/>
    </row>
    <row r="824" spans="1:27" ht="14.25" customHeight="1">
      <c r="A824" s="65"/>
      <c r="B824" s="80"/>
      <c r="C824" s="65"/>
      <c r="D824" s="65"/>
      <c r="E824" s="65"/>
      <c r="F824" s="65"/>
      <c r="G824" s="65"/>
      <c r="H824" s="65"/>
      <c r="I824" s="65"/>
      <c r="J824" s="65"/>
      <c r="K824" s="65"/>
      <c r="L824" s="65"/>
      <c r="M824" s="65"/>
      <c r="N824" s="65"/>
      <c r="O824" s="65"/>
      <c r="P824" s="65"/>
      <c r="Q824" s="65"/>
      <c r="R824" s="65"/>
      <c r="S824" s="65"/>
      <c r="T824" s="65"/>
      <c r="U824" s="66"/>
      <c r="V824" s="65"/>
      <c r="W824" s="65"/>
      <c r="X824" s="65"/>
      <c r="Y824" s="66"/>
      <c r="Z824" s="65"/>
      <c r="AA824" s="65"/>
    </row>
    <row r="825" spans="1:27" ht="14.25" customHeight="1">
      <c r="A825" s="65"/>
      <c r="B825" s="80"/>
      <c r="C825" s="65"/>
      <c r="D825" s="65"/>
      <c r="E825" s="65"/>
      <c r="F825" s="65"/>
      <c r="G825" s="65"/>
      <c r="H825" s="65"/>
      <c r="I825" s="65"/>
      <c r="J825" s="65"/>
      <c r="K825" s="65"/>
      <c r="L825" s="65"/>
      <c r="M825" s="65"/>
      <c r="N825" s="65"/>
      <c r="O825" s="65"/>
      <c r="P825" s="65"/>
      <c r="Q825" s="65"/>
      <c r="R825" s="65"/>
      <c r="S825" s="65"/>
      <c r="T825" s="65"/>
      <c r="U825" s="66"/>
      <c r="V825" s="65"/>
      <c r="W825" s="65"/>
      <c r="X825" s="65"/>
      <c r="Y825" s="66"/>
      <c r="Z825" s="65"/>
      <c r="AA825" s="65"/>
    </row>
    <row r="826" spans="1:27" ht="14.25" customHeight="1">
      <c r="A826" s="65"/>
      <c r="B826" s="80"/>
      <c r="C826" s="65"/>
      <c r="D826" s="65"/>
      <c r="E826" s="65"/>
      <c r="F826" s="65"/>
      <c r="G826" s="65"/>
      <c r="H826" s="65"/>
      <c r="I826" s="65"/>
      <c r="J826" s="65"/>
      <c r="K826" s="65"/>
      <c r="L826" s="65"/>
      <c r="M826" s="65"/>
      <c r="N826" s="65"/>
      <c r="O826" s="65"/>
      <c r="P826" s="65"/>
      <c r="Q826" s="65"/>
      <c r="R826" s="65"/>
      <c r="S826" s="65"/>
      <c r="T826" s="65"/>
      <c r="U826" s="66"/>
      <c r="V826" s="65"/>
      <c r="W826" s="65"/>
      <c r="X826" s="65"/>
      <c r="Y826" s="66"/>
      <c r="Z826" s="65"/>
      <c r="AA826" s="65"/>
    </row>
    <row r="827" spans="1:27" ht="14.25" customHeight="1">
      <c r="A827" s="65"/>
      <c r="B827" s="80"/>
      <c r="C827" s="65"/>
      <c r="D827" s="65"/>
      <c r="E827" s="65"/>
      <c r="F827" s="65"/>
      <c r="G827" s="65"/>
      <c r="H827" s="65"/>
      <c r="I827" s="65"/>
      <c r="J827" s="65"/>
      <c r="K827" s="65"/>
      <c r="L827" s="65"/>
      <c r="M827" s="65"/>
      <c r="N827" s="65"/>
      <c r="O827" s="65"/>
      <c r="P827" s="65"/>
      <c r="Q827" s="65"/>
      <c r="R827" s="65"/>
      <c r="S827" s="65"/>
      <c r="T827" s="65"/>
      <c r="U827" s="66"/>
      <c r="V827" s="65"/>
      <c r="W827" s="65"/>
      <c r="X827" s="65"/>
      <c r="Y827" s="66"/>
      <c r="Z827" s="65"/>
      <c r="AA827" s="65"/>
    </row>
    <row r="828" spans="1:27" ht="14.25" customHeight="1">
      <c r="A828" s="65"/>
      <c r="B828" s="80"/>
      <c r="C828" s="65"/>
      <c r="D828" s="65"/>
      <c r="E828" s="65"/>
      <c r="F828" s="65"/>
      <c r="G828" s="65"/>
      <c r="H828" s="65"/>
      <c r="I828" s="65"/>
      <c r="J828" s="65"/>
      <c r="K828" s="65"/>
      <c r="L828" s="65"/>
      <c r="M828" s="65"/>
      <c r="N828" s="65"/>
      <c r="O828" s="65"/>
      <c r="P828" s="65"/>
      <c r="Q828" s="65"/>
      <c r="R828" s="65"/>
      <c r="S828" s="65"/>
      <c r="T828" s="65"/>
      <c r="U828" s="66"/>
      <c r="V828" s="65"/>
      <c r="W828" s="65"/>
      <c r="X828" s="65"/>
      <c r="Y828" s="66"/>
      <c r="Z828" s="65"/>
      <c r="AA828" s="65"/>
    </row>
    <row r="829" spans="1:27" ht="14.25" customHeight="1">
      <c r="A829" s="65"/>
      <c r="B829" s="80"/>
      <c r="C829" s="65"/>
      <c r="D829" s="65"/>
      <c r="E829" s="65"/>
      <c r="F829" s="65"/>
      <c r="G829" s="65"/>
      <c r="H829" s="65"/>
      <c r="I829" s="65"/>
      <c r="J829" s="65"/>
      <c r="K829" s="65"/>
      <c r="L829" s="65"/>
      <c r="M829" s="65"/>
      <c r="N829" s="65"/>
      <c r="O829" s="65"/>
      <c r="P829" s="65"/>
      <c r="Q829" s="65"/>
      <c r="R829" s="65"/>
      <c r="S829" s="65"/>
      <c r="T829" s="65"/>
      <c r="U829" s="66"/>
      <c r="V829" s="65"/>
      <c r="W829" s="65"/>
      <c r="X829" s="65"/>
      <c r="Y829" s="66"/>
      <c r="Z829" s="65"/>
      <c r="AA829" s="65"/>
    </row>
    <row r="830" spans="1:27" ht="14.25" customHeight="1">
      <c r="A830" s="65"/>
      <c r="B830" s="80"/>
      <c r="C830" s="65"/>
      <c r="D830" s="65"/>
      <c r="E830" s="65"/>
      <c r="F830" s="65"/>
      <c r="G830" s="65"/>
      <c r="H830" s="65"/>
      <c r="I830" s="65"/>
      <c r="J830" s="65"/>
      <c r="K830" s="65"/>
      <c r="L830" s="65"/>
      <c r="M830" s="65"/>
      <c r="N830" s="65"/>
      <c r="O830" s="65"/>
      <c r="P830" s="65"/>
      <c r="Q830" s="65"/>
      <c r="R830" s="65"/>
      <c r="S830" s="65"/>
      <c r="T830" s="65"/>
      <c r="U830" s="66"/>
      <c r="V830" s="65"/>
      <c r="W830" s="65"/>
      <c r="X830" s="65"/>
      <c r="Y830" s="66"/>
      <c r="Z830" s="65"/>
      <c r="AA830" s="65"/>
    </row>
    <row r="831" spans="1:27" ht="14.25" customHeight="1">
      <c r="A831" s="65"/>
      <c r="B831" s="80"/>
      <c r="C831" s="65"/>
      <c r="D831" s="65"/>
      <c r="E831" s="65"/>
      <c r="F831" s="65"/>
      <c r="G831" s="65"/>
      <c r="H831" s="65"/>
      <c r="I831" s="65"/>
      <c r="J831" s="65"/>
      <c r="K831" s="65"/>
      <c r="L831" s="65"/>
      <c r="M831" s="65"/>
      <c r="N831" s="65"/>
      <c r="O831" s="65"/>
      <c r="P831" s="65"/>
      <c r="Q831" s="65"/>
      <c r="R831" s="65"/>
      <c r="S831" s="65"/>
      <c r="T831" s="65"/>
      <c r="U831" s="66"/>
      <c r="V831" s="65"/>
      <c r="W831" s="65"/>
      <c r="X831" s="65"/>
      <c r="Y831" s="66"/>
      <c r="Z831" s="65"/>
      <c r="AA831" s="65"/>
    </row>
    <row r="832" spans="1:27" ht="14.25" customHeight="1">
      <c r="A832" s="65"/>
      <c r="B832" s="80"/>
      <c r="C832" s="65"/>
      <c r="D832" s="65"/>
      <c r="E832" s="65"/>
      <c r="F832" s="65"/>
      <c r="G832" s="65"/>
      <c r="H832" s="65"/>
      <c r="I832" s="65"/>
      <c r="J832" s="65"/>
      <c r="K832" s="65"/>
      <c r="L832" s="65"/>
      <c r="M832" s="65"/>
      <c r="N832" s="65"/>
      <c r="O832" s="65"/>
      <c r="P832" s="65"/>
      <c r="Q832" s="65"/>
      <c r="R832" s="65"/>
      <c r="S832" s="65"/>
      <c r="T832" s="65"/>
      <c r="U832" s="66"/>
      <c r="V832" s="65"/>
      <c r="W832" s="65"/>
      <c r="X832" s="65"/>
      <c r="Y832" s="66"/>
      <c r="Z832" s="65"/>
      <c r="AA832" s="65"/>
    </row>
    <row r="833" spans="1:27" ht="14.25" customHeight="1">
      <c r="A833" s="65"/>
      <c r="B833" s="80"/>
      <c r="C833" s="65"/>
      <c r="D833" s="65"/>
      <c r="E833" s="65"/>
      <c r="F833" s="65"/>
      <c r="G833" s="65"/>
      <c r="H833" s="65"/>
      <c r="I833" s="65"/>
      <c r="J833" s="65"/>
      <c r="K833" s="65"/>
      <c r="L833" s="65"/>
      <c r="M833" s="65"/>
      <c r="N833" s="65"/>
      <c r="O833" s="65"/>
      <c r="P833" s="65"/>
      <c r="Q833" s="65"/>
      <c r="R833" s="65"/>
      <c r="S833" s="65"/>
      <c r="T833" s="65"/>
      <c r="U833" s="66"/>
      <c r="V833" s="65"/>
      <c r="W833" s="65"/>
      <c r="X833" s="65"/>
      <c r="Y833" s="66"/>
      <c r="Z833" s="65"/>
      <c r="AA833" s="65"/>
    </row>
    <row r="834" spans="1:27" ht="14.25" customHeight="1">
      <c r="A834" s="65"/>
      <c r="B834" s="80"/>
      <c r="C834" s="65"/>
      <c r="D834" s="65"/>
      <c r="E834" s="65"/>
      <c r="F834" s="65"/>
      <c r="G834" s="65"/>
      <c r="H834" s="65"/>
      <c r="I834" s="65"/>
      <c r="J834" s="65"/>
      <c r="K834" s="65"/>
      <c r="L834" s="65"/>
      <c r="M834" s="65"/>
      <c r="N834" s="65"/>
      <c r="O834" s="65"/>
      <c r="P834" s="65"/>
      <c r="Q834" s="65"/>
      <c r="R834" s="65"/>
      <c r="S834" s="65"/>
      <c r="T834" s="65"/>
      <c r="U834" s="66"/>
      <c r="V834" s="65"/>
      <c r="W834" s="65"/>
      <c r="X834" s="65"/>
      <c r="Y834" s="66"/>
      <c r="Z834" s="65"/>
      <c r="AA834" s="65"/>
    </row>
    <row r="835" spans="1:27" ht="14.25" customHeight="1">
      <c r="A835" s="65"/>
      <c r="B835" s="80"/>
      <c r="C835" s="65"/>
      <c r="D835" s="65"/>
      <c r="E835" s="65"/>
      <c r="F835" s="65"/>
      <c r="G835" s="65"/>
      <c r="H835" s="65"/>
      <c r="I835" s="65"/>
      <c r="J835" s="65"/>
      <c r="K835" s="65"/>
      <c r="L835" s="65"/>
      <c r="M835" s="65"/>
      <c r="N835" s="65"/>
      <c r="O835" s="65"/>
      <c r="P835" s="65"/>
      <c r="Q835" s="65"/>
      <c r="R835" s="65"/>
      <c r="S835" s="65"/>
      <c r="T835" s="65"/>
      <c r="U835" s="66"/>
      <c r="V835" s="65"/>
      <c r="W835" s="65"/>
      <c r="X835" s="65"/>
      <c r="Y835" s="66"/>
      <c r="Z835" s="65"/>
      <c r="AA835" s="65"/>
    </row>
    <row r="836" spans="1:27" ht="14.25" customHeight="1">
      <c r="A836" s="65"/>
      <c r="B836" s="80"/>
      <c r="C836" s="65"/>
      <c r="D836" s="65"/>
      <c r="E836" s="65"/>
      <c r="F836" s="65"/>
      <c r="G836" s="65"/>
      <c r="H836" s="65"/>
      <c r="I836" s="65"/>
      <c r="J836" s="65"/>
      <c r="K836" s="65"/>
      <c r="L836" s="65"/>
      <c r="M836" s="65"/>
      <c r="N836" s="65"/>
      <c r="O836" s="65"/>
      <c r="P836" s="65"/>
      <c r="Q836" s="65"/>
      <c r="R836" s="65"/>
      <c r="S836" s="65"/>
      <c r="T836" s="65"/>
      <c r="U836" s="66"/>
      <c r="V836" s="65"/>
      <c r="W836" s="65"/>
      <c r="X836" s="65"/>
      <c r="Y836" s="66"/>
      <c r="Z836" s="65"/>
      <c r="AA836" s="65"/>
    </row>
    <row r="837" spans="1:27" ht="14.25" customHeight="1">
      <c r="A837" s="65"/>
      <c r="B837" s="80"/>
      <c r="C837" s="65"/>
      <c r="D837" s="65"/>
      <c r="E837" s="65"/>
      <c r="F837" s="65"/>
      <c r="G837" s="65"/>
      <c r="H837" s="65"/>
      <c r="I837" s="65"/>
      <c r="J837" s="65"/>
      <c r="K837" s="65"/>
      <c r="L837" s="65"/>
      <c r="M837" s="65"/>
      <c r="N837" s="65"/>
      <c r="O837" s="65"/>
      <c r="P837" s="65"/>
      <c r="Q837" s="65"/>
      <c r="R837" s="65"/>
      <c r="S837" s="65"/>
      <c r="T837" s="65"/>
      <c r="U837" s="66"/>
      <c r="V837" s="65"/>
      <c r="W837" s="65"/>
      <c r="X837" s="65"/>
      <c r="Y837" s="66"/>
      <c r="Z837" s="65"/>
      <c r="AA837" s="65"/>
    </row>
    <row r="838" spans="1:27" ht="14.25" customHeight="1">
      <c r="A838" s="65"/>
      <c r="B838" s="80"/>
      <c r="C838" s="65"/>
      <c r="D838" s="65"/>
      <c r="E838" s="65"/>
      <c r="F838" s="65"/>
      <c r="G838" s="65"/>
      <c r="H838" s="65"/>
      <c r="I838" s="65"/>
      <c r="J838" s="65"/>
      <c r="K838" s="65"/>
      <c r="L838" s="65"/>
      <c r="M838" s="65"/>
      <c r="N838" s="65"/>
      <c r="O838" s="65"/>
      <c r="P838" s="65"/>
      <c r="Q838" s="65"/>
      <c r="R838" s="65"/>
      <c r="S838" s="65"/>
      <c r="T838" s="65"/>
      <c r="U838" s="66"/>
      <c r="V838" s="65"/>
      <c r="W838" s="65"/>
      <c r="X838" s="65"/>
      <c r="Y838" s="66"/>
      <c r="Z838" s="65"/>
      <c r="AA838" s="65"/>
    </row>
    <row r="839" spans="1:27" ht="14.25" customHeight="1">
      <c r="A839" s="65"/>
      <c r="B839" s="80"/>
      <c r="C839" s="65"/>
      <c r="D839" s="65"/>
      <c r="E839" s="65"/>
      <c r="F839" s="65"/>
      <c r="G839" s="65"/>
      <c r="H839" s="65"/>
      <c r="I839" s="65"/>
      <c r="J839" s="65"/>
      <c r="K839" s="65"/>
      <c r="L839" s="65"/>
      <c r="M839" s="65"/>
      <c r="N839" s="65"/>
      <c r="O839" s="65"/>
      <c r="P839" s="65"/>
      <c r="Q839" s="65"/>
      <c r="R839" s="65"/>
      <c r="S839" s="65"/>
      <c r="T839" s="65"/>
      <c r="U839" s="66"/>
      <c r="V839" s="65"/>
      <c r="W839" s="65"/>
      <c r="X839" s="65"/>
      <c r="Y839" s="66"/>
      <c r="Z839" s="65"/>
      <c r="AA839" s="65"/>
    </row>
    <row r="840" spans="1:27" ht="14.25" customHeight="1">
      <c r="A840" s="65"/>
      <c r="B840" s="80"/>
      <c r="C840" s="65"/>
      <c r="D840" s="65"/>
      <c r="E840" s="65"/>
      <c r="F840" s="65"/>
      <c r="G840" s="65"/>
      <c r="H840" s="65"/>
      <c r="I840" s="65"/>
      <c r="J840" s="65"/>
      <c r="K840" s="65"/>
      <c r="L840" s="65"/>
      <c r="M840" s="65"/>
      <c r="N840" s="65"/>
      <c r="O840" s="65"/>
      <c r="P840" s="65"/>
      <c r="Q840" s="65"/>
      <c r="R840" s="65"/>
      <c r="S840" s="65"/>
      <c r="T840" s="65"/>
      <c r="U840" s="66"/>
      <c r="V840" s="65"/>
      <c r="W840" s="65"/>
      <c r="X840" s="65"/>
      <c r="Y840" s="66"/>
      <c r="Z840" s="65"/>
      <c r="AA840" s="65"/>
    </row>
    <row r="841" spans="1:27" ht="14.25" customHeight="1">
      <c r="A841" s="65"/>
      <c r="B841" s="80"/>
      <c r="C841" s="65"/>
      <c r="D841" s="65"/>
      <c r="E841" s="65"/>
      <c r="F841" s="65"/>
      <c r="G841" s="65"/>
      <c r="H841" s="65"/>
      <c r="I841" s="65"/>
      <c r="J841" s="65"/>
      <c r="K841" s="65"/>
      <c r="L841" s="65"/>
      <c r="M841" s="65"/>
      <c r="N841" s="65"/>
      <c r="O841" s="65"/>
      <c r="P841" s="65"/>
      <c r="Q841" s="65"/>
      <c r="R841" s="65"/>
      <c r="S841" s="65"/>
      <c r="T841" s="65"/>
      <c r="U841" s="66"/>
      <c r="V841" s="65"/>
      <c r="W841" s="65"/>
      <c r="X841" s="65"/>
      <c r="Y841" s="66"/>
      <c r="Z841" s="65"/>
      <c r="AA841" s="65"/>
    </row>
    <row r="842" spans="1:27" ht="14.25" customHeight="1">
      <c r="A842" s="65"/>
      <c r="B842" s="80"/>
      <c r="C842" s="65"/>
      <c r="D842" s="65"/>
      <c r="E842" s="65"/>
      <c r="F842" s="65"/>
      <c r="G842" s="65"/>
      <c r="H842" s="65"/>
      <c r="I842" s="65"/>
      <c r="J842" s="65"/>
      <c r="K842" s="65"/>
      <c r="L842" s="65"/>
      <c r="M842" s="65"/>
      <c r="N842" s="65"/>
      <c r="O842" s="65"/>
      <c r="P842" s="65"/>
      <c r="Q842" s="65"/>
      <c r="R842" s="65"/>
      <c r="S842" s="65"/>
      <c r="T842" s="65"/>
      <c r="U842" s="66"/>
      <c r="V842" s="65"/>
      <c r="W842" s="65"/>
      <c r="X842" s="65"/>
      <c r="Y842" s="66"/>
      <c r="Z842" s="65"/>
      <c r="AA842" s="65"/>
    </row>
    <row r="843" spans="1:27" ht="14.25" customHeight="1">
      <c r="A843" s="65"/>
      <c r="B843" s="80"/>
      <c r="C843" s="65"/>
      <c r="D843" s="65"/>
      <c r="E843" s="65"/>
      <c r="F843" s="65"/>
      <c r="G843" s="65"/>
      <c r="H843" s="65"/>
      <c r="I843" s="65"/>
      <c r="J843" s="65"/>
      <c r="K843" s="65"/>
      <c r="L843" s="65"/>
      <c r="M843" s="65"/>
      <c r="N843" s="65"/>
      <c r="O843" s="65"/>
      <c r="P843" s="65"/>
      <c r="Q843" s="65"/>
      <c r="R843" s="65"/>
      <c r="S843" s="65"/>
      <c r="T843" s="65"/>
      <c r="U843" s="66"/>
      <c r="V843" s="65"/>
      <c r="W843" s="65"/>
      <c r="X843" s="65"/>
      <c r="Y843" s="66"/>
      <c r="Z843" s="65"/>
      <c r="AA843" s="65"/>
    </row>
    <row r="844" spans="1:27" ht="14.25" customHeight="1">
      <c r="A844" s="65"/>
      <c r="B844" s="80"/>
      <c r="C844" s="65"/>
      <c r="D844" s="65"/>
      <c r="E844" s="65"/>
      <c r="F844" s="65"/>
      <c r="G844" s="65"/>
      <c r="H844" s="65"/>
      <c r="I844" s="65"/>
      <c r="J844" s="65"/>
      <c r="K844" s="65"/>
      <c r="L844" s="65"/>
      <c r="M844" s="65"/>
      <c r="N844" s="65"/>
      <c r="O844" s="65"/>
      <c r="P844" s="65"/>
      <c r="Q844" s="65"/>
      <c r="R844" s="65"/>
      <c r="S844" s="65"/>
      <c r="T844" s="65"/>
      <c r="U844" s="66"/>
      <c r="V844" s="65"/>
      <c r="W844" s="65"/>
      <c r="X844" s="65"/>
      <c r="Y844" s="66"/>
      <c r="Z844" s="65"/>
      <c r="AA844" s="65"/>
    </row>
    <row r="845" spans="1:27" ht="14.25" customHeight="1">
      <c r="A845" s="65"/>
      <c r="B845" s="80"/>
      <c r="C845" s="65"/>
      <c r="D845" s="65"/>
      <c r="E845" s="65"/>
      <c r="F845" s="65"/>
      <c r="G845" s="65"/>
      <c r="H845" s="65"/>
      <c r="I845" s="65"/>
      <c r="J845" s="65"/>
      <c r="K845" s="65"/>
      <c r="L845" s="65"/>
      <c r="M845" s="65"/>
      <c r="N845" s="65"/>
      <c r="O845" s="65"/>
      <c r="P845" s="65"/>
      <c r="Q845" s="65"/>
      <c r="R845" s="65"/>
      <c r="S845" s="65"/>
      <c r="T845" s="65"/>
      <c r="U845" s="66"/>
      <c r="V845" s="65"/>
      <c r="W845" s="65"/>
      <c r="X845" s="65"/>
      <c r="Y845" s="66"/>
      <c r="Z845" s="65"/>
      <c r="AA845" s="65"/>
    </row>
    <row r="846" spans="1:27" ht="14.25" customHeight="1">
      <c r="A846" s="65"/>
      <c r="B846" s="80"/>
      <c r="C846" s="65"/>
      <c r="D846" s="65"/>
      <c r="E846" s="65"/>
      <c r="F846" s="65"/>
      <c r="G846" s="65"/>
      <c r="H846" s="65"/>
      <c r="I846" s="65"/>
      <c r="J846" s="65"/>
      <c r="K846" s="65"/>
      <c r="L846" s="65"/>
      <c r="M846" s="65"/>
      <c r="N846" s="65"/>
      <c r="O846" s="65"/>
      <c r="P846" s="65"/>
      <c r="Q846" s="65"/>
      <c r="R846" s="65"/>
      <c r="S846" s="65"/>
      <c r="T846" s="65"/>
      <c r="U846" s="66"/>
      <c r="V846" s="65"/>
      <c r="W846" s="65"/>
      <c r="X846" s="65"/>
      <c r="Y846" s="66"/>
      <c r="Z846" s="65"/>
      <c r="AA846" s="65"/>
    </row>
    <row r="847" spans="1:27" ht="14.25" customHeight="1">
      <c r="A847" s="65"/>
      <c r="B847" s="80"/>
      <c r="C847" s="65"/>
      <c r="D847" s="65"/>
      <c r="E847" s="65"/>
      <c r="F847" s="65"/>
      <c r="G847" s="65"/>
      <c r="H847" s="65"/>
      <c r="I847" s="65"/>
      <c r="J847" s="65"/>
      <c r="K847" s="65"/>
      <c r="L847" s="65"/>
      <c r="M847" s="65"/>
      <c r="N847" s="65"/>
      <c r="O847" s="65"/>
      <c r="P847" s="65"/>
      <c r="Q847" s="65"/>
      <c r="R847" s="65"/>
      <c r="S847" s="65"/>
      <c r="T847" s="65"/>
      <c r="U847" s="66"/>
      <c r="V847" s="65"/>
      <c r="W847" s="65"/>
      <c r="X847" s="65"/>
      <c r="Y847" s="66"/>
      <c r="Z847" s="65"/>
      <c r="AA847" s="65"/>
    </row>
    <row r="848" spans="1:27" ht="14.25" customHeight="1">
      <c r="A848" s="65"/>
      <c r="B848" s="80"/>
      <c r="C848" s="65"/>
      <c r="D848" s="65"/>
      <c r="E848" s="65"/>
      <c r="F848" s="65"/>
      <c r="G848" s="65"/>
      <c r="H848" s="65"/>
      <c r="I848" s="65"/>
      <c r="J848" s="65"/>
      <c r="K848" s="65"/>
      <c r="L848" s="65"/>
      <c r="M848" s="65"/>
      <c r="N848" s="65"/>
      <c r="O848" s="65"/>
      <c r="P848" s="65"/>
      <c r="Q848" s="65"/>
      <c r="R848" s="65"/>
      <c r="S848" s="65"/>
      <c r="T848" s="65"/>
      <c r="U848" s="66"/>
      <c r="V848" s="65"/>
      <c r="W848" s="65"/>
      <c r="X848" s="65"/>
      <c r="Y848" s="66"/>
      <c r="Z848" s="65"/>
      <c r="AA848" s="65"/>
    </row>
    <row r="849" spans="1:27" ht="14.25" customHeight="1">
      <c r="A849" s="65"/>
      <c r="B849" s="80"/>
      <c r="C849" s="65"/>
      <c r="D849" s="65"/>
      <c r="E849" s="65"/>
      <c r="F849" s="65"/>
      <c r="G849" s="65"/>
      <c r="H849" s="65"/>
      <c r="I849" s="65"/>
      <c r="J849" s="65"/>
      <c r="K849" s="65"/>
      <c r="L849" s="65"/>
      <c r="M849" s="65"/>
      <c r="N849" s="65"/>
      <c r="O849" s="65"/>
      <c r="P849" s="65"/>
      <c r="Q849" s="65"/>
      <c r="R849" s="65"/>
      <c r="S849" s="65"/>
      <c r="T849" s="65"/>
      <c r="U849" s="66"/>
      <c r="V849" s="65"/>
      <c r="W849" s="65"/>
      <c r="X849" s="65"/>
      <c r="Y849" s="66"/>
      <c r="Z849" s="65"/>
      <c r="AA849" s="65"/>
    </row>
    <row r="850" spans="1:27" ht="14.25" customHeight="1">
      <c r="A850" s="65"/>
      <c r="B850" s="80"/>
      <c r="C850" s="65"/>
      <c r="D850" s="65"/>
      <c r="E850" s="65"/>
      <c r="F850" s="65"/>
      <c r="G850" s="65"/>
      <c r="H850" s="65"/>
      <c r="I850" s="65"/>
      <c r="J850" s="65"/>
      <c r="K850" s="65"/>
      <c r="L850" s="65"/>
      <c r="M850" s="65"/>
      <c r="N850" s="65"/>
      <c r="O850" s="65"/>
      <c r="P850" s="65"/>
      <c r="Q850" s="65"/>
      <c r="R850" s="65"/>
      <c r="S850" s="65"/>
      <c r="T850" s="65"/>
      <c r="U850" s="66"/>
      <c r="V850" s="65"/>
      <c r="W850" s="65"/>
      <c r="X850" s="65"/>
      <c r="Y850" s="66"/>
      <c r="Z850" s="65"/>
      <c r="AA850" s="65"/>
    </row>
    <row r="851" spans="1:27" ht="14.25" customHeight="1">
      <c r="A851" s="65"/>
      <c r="B851" s="80"/>
      <c r="C851" s="65"/>
      <c r="D851" s="65"/>
      <c r="E851" s="65"/>
      <c r="F851" s="65"/>
      <c r="G851" s="65"/>
      <c r="H851" s="65"/>
      <c r="I851" s="65"/>
      <c r="J851" s="65"/>
      <c r="K851" s="65"/>
      <c r="L851" s="65"/>
      <c r="M851" s="65"/>
      <c r="N851" s="65"/>
      <c r="O851" s="65"/>
      <c r="P851" s="65"/>
      <c r="Q851" s="65"/>
      <c r="R851" s="65"/>
      <c r="S851" s="65"/>
      <c r="T851" s="65"/>
      <c r="U851" s="66"/>
      <c r="V851" s="65"/>
      <c r="W851" s="65"/>
      <c r="X851" s="65"/>
      <c r="Y851" s="66"/>
      <c r="Z851" s="65"/>
      <c r="AA851" s="65"/>
    </row>
    <row r="852" spans="1:27" ht="14.25" customHeight="1">
      <c r="A852" s="65"/>
      <c r="B852" s="80"/>
      <c r="C852" s="65"/>
      <c r="D852" s="65"/>
      <c r="E852" s="65"/>
      <c r="F852" s="65"/>
      <c r="G852" s="65"/>
      <c r="H852" s="65"/>
      <c r="I852" s="65"/>
      <c r="J852" s="65"/>
      <c r="K852" s="65"/>
      <c r="L852" s="65"/>
      <c r="M852" s="65"/>
      <c r="N852" s="65"/>
      <c r="O852" s="65"/>
      <c r="P852" s="65"/>
      <c r="Q852" s="65"/>
      <c r="R852" s="65"/>
      <c r="S852" s="65"/>
      <c r="T852" s="65"/>
      <c r="U852" s="66"/>
      <c r="V852" s="65"/>
      <c r="W852" s="65"/>
      <c r="X852" s="65"/>
      <c r="Y852" s="66"/>
      <c r="Z852" s="65"/>
      <c r="AA852" s="65"/>
    </row>
    <row r="853" spans="1:27" ht="14.25" customHeight="1">
      <c r="A853" s="65"/>
      <c r="B853" s="80"/>
      <c r="C853" s="65"/>
      <c r="D853" s="65"/>
      <c r="E853" s="65"/>
      <c r="F853" s="65"/>
      <c r="G853" s="65"/>
      <c r="H853" s="65"/>
      <c r="I853" s="65"/>
      <c r="J853" s="65"/>
      <c r="K853" s="65"/>
      <c r="L853" s="65"/>
      <c r="M853" s="65"/>
      <c r="N853" s="65"/>
      <c r="O853" s="65"/>
      <c r="P853" s="65"/>
      <c r="Q853" s="65"/>
      <c r="R853" s="65"/>
      <c r="S853" s="65"/>
      <c r="T853" s="65"/>
      <c r="U853" s="66"/>
      <c r="V853" s="65"/>
      <c r="W853" s="65"/>
      <c r="X853" s="65"/>
      <c r="Y853" s="66"/>
      <c r="Z853" s="65"/>
      <c r="AA853" s="65"/>
    </row>
    <row r="854" spans="1:27" ht="14.25" customHeight="1">
      <c r="A854" s="65"/>
      <c r="B854" s="80"/>
      <c r="C854" s="65"/>
      <c r="D854" s="65"/>
      <c r="E854" s="65"/>
      <c r="F854" s="65"/>
      <c r="G854" s="65"/>
      <c r="H854" s="65"/>
      <c r="I854" s="65"/>
      <c r="J854" s="65"/>
      <c r="K854" s="65"/>
      <c r="L854" s="65"/>
      <c r="M854" s="65"/>
      <c r="N854" s="65"/>
      <c r="O854" s="65"/>
      <c r="P854" s="65"/>
      <c r="Q854" s="65"/>
      <c r="R854" s="65"/>
      <c r="S854" s="65"/>
      <c r="T854" s="65"/>
      <c r="U854" s="66"/>
      <c r="V854" s="65"/>
      <c r="W854" s="65"/>
      <c r="X854" s="65"/>
      <c r="Y854" s="66"/>
      <c r="Z854" s="65"/>
      <c r="AA854" s="65"/>
    </row>
    <row r="855" spans="1:27" ht="14.25" customHeight="1">
      <c r="A855" s="65"/>
      <c r="B855" s="80"/>
      <c r="C855" s="65"/>
      <c r="D855" s="65"/>
      <c r="E855" s="65"/>
      <c r="F855" s="65"/>
      <c r="G855" s="65"/>
      <c r="H855" s="65"/>
      <c r="I855" s="65"/>
      <c r="J855" s="65"/>
      <c r="K855" s="65"/>
      <c r="L855" s="65"/>
      <c r="M855" s="65"/>
      <c r="N855" s="65"/>
      <c r="O855" s="65"/>
      <c r="P855" s="65"/>
      <c r="Q855" s="65"/>
      <c r="R855" s="65"/>
      <c r="S855" s="65"/>
      <c r="T855" s="65"/>
      <c r="U855" s="66"/>
      <c r="V855" s="65"/>
      <c r="W855" s="65"/>
      <c r="X855" s="65"/>
      <c r="Y855" s="66"/>
      <c r="Z855" s="65"/>
      <c r="AA855" s="65"/>
    </row>
    <row r="856" spans="1:27" ht="14.25" customHeight="1">
      <c r="A856" s="65"/>
      <c r="B856" s="80"/>
      <c r="C856" s="65"/>
      <c r="D856" s="65"/>
      <c r="E856" s="65"/>
      <c r="F856" s="65"/>
      <c r="G856" s="65"/>
      <c r="H856" s="65"/>
      <c r="I856" s="65"/>
      <c r="J856" s="65"/>
      <c r="K856" s="65"/>
      <c r="L856" s="65"/>
      <c r="M856" s="65"/>
      <c r="N856" s="65"/>
      <c r="O856" s="65"/>
      <c r="P856" s="65"/>
      <c r="Q856" s="65"/>
      <c r="R856" s="65"/>
      <c r="S856" s="65"/>
      <c r="T856" s="65"/>
      <c r="U856" s="66"/>
      <c r="V856" s="65"/>
      <c r="W856" s="65"/>
      <c r="X856" s="65"/>
      <c r="Y856" s="66"/>
      <c r="Z856" s="65"/>
      <c r="AA856" s="65"/>
    </row>
    <row r="857" spans="1:27" ht="14.25" customHeight="1">
      <c r="A857" s="65"/>
      <c r="B857" s="80"/>
      <c r="C857" s="65"/>
      <c r="D857" s="65"/>
      <c r="E857" s="65"/>
      <c r="F857" s="65"/>
      <c r="G857" s="65"/>
      <c r="H857" s="65"/>
      <c r="I857" s="65"/>
      <c r="J857" s="65"/>
      <c r="K857" s="65"/>
      <c r="L857" s="65"/>
      <c r="M857" s="65"/>
      <c r="N857" s="65"/>
      <c r="O857" s="65"/>
      <c r="P857" s="65"/>
      <c r="Q857" s="65"/>
      <c r="R857" s="65"/>
      <c r="S857" s="65"/>
      <c r="T857" s="65"/>
      <c r="U857" s="66"/>
      <c r="V857" s="65"/>
      <c r="W857" s="65"/>
      <c r="X857" s="65"/>
      <c r="Y857" s="66"/>
      <c r="Z857" s="65"/>
      <c r="AA857" s="65"/>
    </row>
    <row r="858" spans="1:27" ht="14.25" customHeight="1">
      <c r="A858" s="65"/>
      <c r="B858" s="80"/>
      <c r="C858" s="65"/>
      <c r="D858" s="65"/>
      <c r="E858" s="65"/>
      <c r="F858" s="65"/>
      <c r="G858" s="65"/>
      <c r="H858" s="65"/>
      <c r="I858" s="65"/>
      <c r="J858" s="65"/>
      <c r="K858" s="65"/>
      <c r="L858" s="65"/>
      <c r="M858" s="65"/>
      <c r="N858" s="65"/>
      <c r="O858" s="65"/>
      <c r="P858" s="65"/>
      <c r="Q858" s="65"/>
      <c r="R858" s="65"/>
      <c r="S858" s="65"/>
      <c r="T858" s="65"/>
      <c r="U858" s="66"/>
      <c r="V858" s="65"/>
      <c r="W858" s="65"/>
      <c r="X858" s="65"/>
      <c r="Y858" s="66"/>
      <c r="Z858" s="65"/>
      <c r="AA858" s="65"/>
    </row>
    <row r="859" spans="1:27" ht="14.25" customHeight="1">
      <c r="A859" s="65"/>
      <c r="B859" s="80"/>
      <c r="C859" s="65"/>
      <c r="D859" s="65"/>
      <c r="E859" s="65"/>
      <c r="F859" s="65"/>
      <c r="G859" s="65"/>
      <c r="H859" s="65"/>
      <c r="I859" s="65"/>
      <c r="J859" s="65"/>
      <c r="K859" s="65"/>
      <c r="L859" s="65"/>
      <c r="M859" s="65"/>
      <c r="N859" s="65"/>
      <c r="O859" s="65"/>
      <c r="P859" s="65"/>
      <c r="Q859" s="65"/>
      <c r="R859" s="65"/>
      <c r="S859" s="65"/>
      <c r="T859" s="65"/>
      <c r="U859" s="66"/>
      <c r="V859" s="65"/>
      <c r="W859" s="65"/>
      <c r="X859" s="65"/>
      <c r="Y859" s="66"/>
      <c r="Z859" s="65"/>
      <c r="AA859" s="65"/>
    </row>
    <row r="860" spans="1:27" ht="14.25" customHeight="1">
      <c r="A860" s="65"/>
      <c r="B860" s="80"/>
      <c r="C860" s="65"/>
      <c r="D860" s="65"/>
      <c r="E860" s="65"/>
      <c r="F860" s="65"/>
      <c r="G860" s="65"/>
      <c r="H860" s="65"/>
      <c r="I860" s="65"/>
      <c r="J860" s="65"/>
      <c r="K860" s="65"/>
      <c r="L860" s="65"/>
      <c r="M860" s="65"/>
      <c r="N860" s="65"/>
      <c r="O860" s="65"/>
      <c r="P860" s="65"/>
      <c r="Q860" s="65"/>
      <c r="R860" s="65"/>
      <c r="S860" s="65"/>
      <c r="T860" s="65"/>
      <c r="U860" s="66"/>
      <c r="V860" s="65"/>
      <c r="W860" s="65"/>
      <c r="X860" s="65"/>
      <c r="Y860" s="66"/>
      <c r="Z860" s="65"/>
      <c r="AA860" s="65"/>
    </row>
    <row r="861" spans="1:27" ht="14.25" customHeight="1">
      <c r="A861" s="65"/>
      <c r="B861" s="80"/>
      <c r="C861" s="65"/>
      <c r="D861" s="65"/>
      <c r="E861" s="65"/>
      <c r="F861" s="65"/>
      <c r="G861" s="65"/>
      <c r="H861" s="65"/>
      <c r="I861" s="65"/>
      <c r="J861" s="65"/>
      <c r="K861" s="65"/>
      <c r="L861" s="65"/>
      <c r="M861" s="65"/>
      <c r="N861" s="65"/>
      <c r="O861" s="65"/>
      <c r="P861" s="65"/>
      <c r="Q861" s="65"/>
      <c r="R861" s="65"/>
      <c r="S861" s="65"/>
      <c r="T861" s="65"/>
      <c r="U861" s="66"/>
      <c r="V861" s="65"/>
      <c r="W861" s="65"/>
      <c r="X861" s="65"/>
      <c r="Y861" s="66"/>
      <c r="Z861" s="65"/>
      <c r="AA861" s="65"/>
    </row>
    <row r="862" spans="1:27" ht="14.25" customHeight="1">
      <c r="A862" s="65"/>
      <c r="B862" s="80"/>
      <c r="C862" s="65"/>
      <c r="D862" s="65"/>
      <c r="E862" s="65"/>
      <c r="F862" s="65"/>
      <c r="G862" s="65"/>
      <c r="H862" s="65"/>
      <c r="I862" s="65"/>
      <c r="J862" s="65"/>
      <c r="K862" s="65"/>
      <c r="L862" s="65"/>
      <c r="M862" s="65"/>
      <c r="N862" s="65"/>
      <c r="O862" s="65"/>
      <c r="P862" s="65"/>
      <c r="Q862" s="65"/>
      <c r="R862" s="65"/>
      <c r="S862" s="65"/>
      <c r="T862" s="65"/>
      <c r="U862" s="66"/>
      <c r="V862" s="65"/>
      <c r="W862" s="65"/>
      <c r="X862" s="65"/>
      <c r="Y862" s="66"/>
      <c r="Z862" s="65"/>
      <c r="AA862" s="65"/>
    </row>
    <row r="863" spans="1:27" ht="14.25" customHeight="1">
      <c r="A863" s="65"/>
      <c r="B863" s="80"/>
      <c r="C863" s="65"/>
      <c r="D863" s="65"/>
      <c r="E863" s="65"/>
      <c r="F863" s="65"/>
      <c r="G863" s="65"/>
      <c r="H863" s="65"/>
      <c r="I863" s="65"/>
      <c r="J863" s="65"/>
      <c r="K863" s="65"/>
      <c r="L863" s="65"/>
      <c r="M863" s="65"/>
      <c r="N863" s="65"/>
      <c r="O863" s="65"/>
      <c r="P863" s="65"/>
      <c r="Q863" s="65"/>
      <c r="R863" s="65"/>
      <c r="S863" s="65"/>
      <c r="T863" s="65"/>
      <c r="U863" s="66"/>
      <c r="V863" s="65"/>
      <c r="W863" s="65"/>
      <c r="X863" s="65"/>
      <c r="Y863" s="66"/>
      <c r="Z863" s="65"/>
      <c r="AA863" s="65"/>
    </row>
    <row r="864" spans="1:27" ht="14.25" customHeight="1">
      <c r="A864" s="65"/>
      <c r="B864" s="80"/>
      <c r="C864" s="65"/>
      <c r="D864" s="65"/>
      <c r="E864" s="65"/>
      <c r="F864" s="65"/>
      <c r="G864" s="65"/>
      <c r="H864" s="65"/>
      <c r="I864" s="65"/>
      <c r="J864" s="65"/>
      <c r="K864" s="65"/>
      <c r="L864" s="65"/>
      <c r="M864" s="65"/>
      <c r="N864" s="65"/>
      <c r="O864" s="65"/>
      <c r="P864" s="65"/>
      <c r="Q864" s="65"/>
      <c r="R864" s="65"/>
      <c r="S864" s="65"/>
      <c r="T864" s="65"/>
      <c r="U864" s="66"/>
      <c r="V864" s="65"/>
      <c r="W864" s="65"/>
      <c r="X864" s="65"/>
      <c r="Y864" s="66"/>
      <c r="Z864" s="65"/>
      <c r="AA864" s="65"/>
    </row>
    <row r="865" spans="1:27" ht="14.25" customHeight="1">
      <c r="A865" s="65"/>
      <c r="B865" s="80"/>
      <c r="C865" s="65"/>
      <c r="D865" s="65"/>
      <c r="E865" s="65"/>
      <c r="F865" s="65"/>
      <c r="G865" s="65"/>
      <c r="H865" s="65"/>
      <c r="I865" s="65"/>
      <c r="J865" s="65"/>
      <c r="K865" s="65"/>
      <c r="L865" s="65"/>
      <c r="M865" s="65"/>
      <c r="N865" s="65"/>
      <c r="O865" s="65"/>
      <c r="P865" s="65"/>
      <c r="Q865" s="65"/>
      <c r="R865" s="65"/>
      <c r="S865" s="65"/>
      <c r="T865" s="65"/>
      <c r="U865" s="66"/>
      <c r="V865" s="65"/>
      <c r="W865" s="65"/>
      <c r="X865" s="65"/>
      <c r="Y865" s="66"/>
      <c r="Z865" s="65"/>
      <c r="AA865" s="65"/>
    </row>
    <row r="866" spans="1:27" ht="14.25" customHeight="1">
      <c r="A866" s="65"/>
      <c r="B866" s="80"/>
      <c r="C866" s="65"/>
      <c r="D866" s="65"/>
      <c r="E866" s="65"/>
      <c r="F866" s="65"/>
      <c r="G866" s="65"/>
      <c r="H866" s="65"/>
      <c r="I866" s="65"/>
      <c r="J866" s="65"/>
      <c r="K866" s="65"/>
      <c r="L866" s="65"/>
      <c r="M866" s="65"/>
      <c r="N866" s="65"/>
      <c r="O866" s="65"/>
      <c r="P866" s="65"/>
      <c r="Q866" s="65"/>
      <c r="R866" s="65"/>
      <c r="S866" s="65"/>
      <c r="T866" s="65"/>
      <c r="U866" s="66"/>
      <c r="V866" s="65"/>
      <c r="W866" s="65"/>
      <c r="X866" s="65"/>
      <c r="Y866" s="66"/>
      <c r="Z866" s="65"/>
      <c r="AA866" s="65"/>
    </row>
    <row r="867" spans="1:27" ht="14.25" customHeight="1">
      <c r="A867" s="65"/>
      <c r="B867" s="80"/>
      <c r="C867" s="65"/>
      <c r="D867" s="65"/>
      <c r="E867" s="65"/>
      <c r="F867" s="65"/>
      <c r="G867" s="65"/>
      <c r="H867" s="65"/>
      <c r="I867" s="65"/>
      <c r="J867" s="65"/>
      <c r="K867" s="65"/>
      <c r="L867" s="65"/>
      <c r="M867" s="65"/>
      <c r="N867" s="65"/>
      <c r="O867" s="65"/>
      <c r="P867" s="65"/>
      <c r="Q867" s="65"/>
      <c r="R867" s="65"/>
      <c r="S867" s="65"/>
      <c r="T867" s="65"/>
      <c r="U867" s="66"/>
      <c r="V867" s="65"/>
      <c r="W867" s="65"/>
      <c r="X867" s="65"/>
      <c r="Y867" s="66"/>
      <c r="Z867" s="65"/>
      <c r="AA867" s="65"/>
    </row>
    <row r="868" spans="1:27" ht="14.25" customHeight="1">
      <c r="A868" s="65"/>
      <c r="B868" s="80"/>
      <c r="C868" s="65"/>
      <c r="D868" s="65"/>
      <c r="E868" s="65"/>
      <c r="F868" s="65"/>
      <c r="G868" s="65"/>
      <c r="H868" s="65"/>
      <c r="I868" s="65"/>
      <c r="J868" s="65"/>
      <c r="K868" s="65"/>
      <c r="L868" s="65"/>
      <c r="M868" s="65"/>
      <c r="N868" s="65"/>
      <c r="O868" s="65"/>
      <c r="P868" s="65"/>
      <c r="Q868" s="65"/>
      <c r="R868" s="65"/>
      <c r="S868" s="65"/>
      <c r="T868" s="65"/>
      <c r="U868" s="66"/>
      <c r="V868" s="65"/>
      <c r="W868" s="65"/>
      <c r="X868" s="65"/>
      <c r="Y868" s="66"/>
      <c r="Z868" s="65"/>
      <c r="AA868" s="65"/>
    </row>
    <row r="869" spans="1:27" ht="14.25" customHeight="1">
      <c r="A869" s="65"/>
      <c r="B869" s="80"/>
      <c r="C869" s="65"/>
      <c r="D869" s="65"/>
      <c r="E869" s="65"/>
      <c r="F869" s="65"/>
      <c r="G869" s="65"/>
      <c r="H869" s="65"/>
      <c r="I869" s="65"/>
      <c r="J869" s="65"/>
      <c r="K869" s="65"/>
      <c r="L869" s="65"/>
      <c r="M869" s="65"/>
      <c r="N869" s="65"/>
      <c r="O869" s="65"/>
      <c r="P869" s="65"/>
      <c r="Q869" s="65"/>
      <c r="R869" s="65"/>
      <c r="S869" s="65"/>
      <c r="T869" s="65"/>
      <c r="U869" s="66"/>
      <c r="V869" s="65"/>
      <c r="W869" s="65"/>
      <c r="X869" s="65"/>
      <c r="Y869" s="66"/>
      <c r="Z869" s="65"/>
      <c r="AA869" s="65"/>
    </row>
    <row r="870" spans="1:27" ht="14.25" customHeight="1">
      <c r="A870" s="65"/>
      <c r="B870" s="80"/>
      <c r="C870" s="65"/>
      <c r="D870" s="65"/>
      <c r="E870" s="65"/>
      <c r="F870" s="65"/>
      <c r="G870" s="65"/>
      <c r="H870" s="65"/>
      <c r="I870" s="65"/>
      <c r="J870" s="65"/>
      <c r="K870" s="65"/>
      <c r="L870" s="65"/>
      <c r="M870" s="65"/>
      <c r="N870" s="65"/>
      <c r="O870" s="65"/>
      <c r="P870" s="65"/>
      <c r="Q870" s="65"/>
      <c r="R870" s="65"/>
      <c r="S870" s="65"/>
      <c r="T870" s="65"/>
      <c r="U870" s="66"/>
      <c r="V870" s="65"/>
      <c r="W870" s="65"/>
      <c r="X870" s="65"/>
      <c r="Y870" s="66"/>
      <c r="Z870" s="65"/>
      <c r="AA870" s="65"/>
    </row>
    <row r="871" spans="1:27" ht="14.25" customHeight="1">
      <c r="A871" s="65"/>
      <c r="B871" s="80"/>
      <c r="C871" s="65"/>
      <c r="D871" s="65"/>
      <c r="E871" s="65"/>
      <c r="F871" s="65"/>
      <c r="G871" s="65"/>
      <c r="H871" s="65"/>
      <c r="I871" s="65"/>
      <c r="J871" s="65"/>
      <c r="K871" s="65"/>
      <c r="L871" s="65"/>
      <c r="M871" s="65"/>
      <c r="N871" s="65"/>
      <c r="O871" s="65"/>
      <c r="P871" s="65"/>
      <c r="Q871" s="65"/>
      <c r="R871" s="65"/>
      <c r="S871" s="65"/>
      <c r="T871" s="65"/>
      <c r="U871" s="66"/>
      <c r="V871" s="65"/>
      <c r="W871" s="65"/>
      <c r="X871" s="65"/>
      <c r="Y871" s="66"/>
      <c r="Z871" s="65"/>
      <c r="AA871" s="65"/>
    </row>
    <row r="872" spans="1:27" ht="14.25" customHeight="1">
      <c r="A872" s="65"/>
      <c r="B872" s="80"/>
      <c r="C872" s="65"/>
      <c r="D872" s="65"/>
      <c r="E872" s="65"/>
      <c r="F872" s="65"/>
      <c r="G872" s="65"/>
      <c r="H872" s="65"/>
      <c r="I872" s="65"/>
      <c r="J872" s="65"/>
      <c r="K872" s="65"/>
      <c r="L872" s="65"/>
      <c r="M872" s="65"/>
      <c r="N872" s="65"/>
      <c r="O872" s="65"/>
      <c r="P872" s="65"/>
      <c r="Q872" s="65"/>
      <c r="R872" s="65"/>
      <c r="S872" s="65"/>
      <c r="T872" s="65"/>
      <c r="U872" s="66"/>
      <c r="V872" s="65"/>
      <c r="W872" s="65"/>
      <c r="X872" s="65"/>
      <c r="Y872" s="66"/>
      <c r="Z872" s="65"/>
      <c r="AA872" s="65"/>
    </row>
    <row r="873" spans="1:27" ht="14.25" customHeight="1">
      <c r="A873" s="65"/>
      <c r="B873" s="80"/>
      <c r="C873" s="65"/>
      <c r="D873" s="65"/>
      <c r="E873" s="65"/>
      <c r="F873" s="65"/>
      <c r="G873" s="65"/>
      <c r="H873" s="65"/>
      <c r="I873" s="65"/>
      <c r="J873" s="65"/>
      <c r="K873" s="65"/>
      <c r="L873" s="65"/>
      <c r="M873" s="65"/>
      <c r="N873" s="65"/>
      <c r="O873" s="65"/>
      <c r="P873" s="65"/>
      <c r="Q873" s="65"/>
      <c r="R873" s="65"/>
      <c r="S873" s="65"/>
      <c r="T873" s="65"/>
      <c r="U873" s="66"/>
      <c r="V873" s="65"/>
      <c r="W873" s="65"/>
      <c r="X873" s="65"/>
      <c r="Y873" s="66"/>
      <c r="Z873" s="65"/>
      <c r="AA873" s="65"/>
    </row>
    <row r="874" spans="1:27" ht="14.25" customHeight="1">
      <c r="A874" s="65"/>
      <c r="B874" s="80"/>
      <c r="C874" s="65"/>
      <c r="D874" s="65"/>
      <c r="E874" s="65"/>
      <c r="F874" s="65"/>
      <c r="G874" s="65"/>
      <c r="H874" s="65"/>
      <c r="I874" s="65"/>
      <c r="J874" s="65"/>
      <c r="K874" s="65"/>
      <c r="L874" s="65"/>
      <c r="M874" s="65"/>
      <c r="N874" s="65"/>
      <c r="O874" s="65"/>
      <c r="P874" s="65"/>
      <c r="Q874" s="65"/>
      <c r="R874" s="65"/>
      <c r="S874" s="65"/>
      <c r="T874" s="65"/>
      <c r="U874" s="66"/>
      <c r="V874" s="65"/>
      <c r="W874" s="65"/>
      <c r="X874" s="65"/>
      <c r="Y874" s="66"/>
      <c r="Z874" s="65"/>
      <c r="AA874" s="65"/>
    </row>
    <row r="875" spans="1:27" ht="14.25" customHeight="1">
      <c r="A875" s="65"/>
      <c r="B875" s="80"/>
      <c r="C875" s="65"/>
      <c r="D875" s="65"/>
      <c r="E875" s="65"/>
      <c r="F875" s="65"/>
      <c r="G875" s="65"/>
      <c r="H875" s="65"/>
      <c r="I875" s="65"/>
      <c r="J875" s="65"/>
      <c r="K875" s="65"/>
      <c r="L875" s="65"/>
      <c r="M875" s="65"/>
      <c r="N875" s="65"/>
      <c r="O875" s="65"/>
      <c r="P875" s="65"/>
      <c r="Q875" s="65"/>
      <c r="R875" s="65"/>
      <c r="S875" s="65"/>
      <c r="T875" s="65"/>
      <c r="U875" s="66"/>
      <c r="V875" s="65"/>
      <c r="W875" s="65"/>
      <c r="X875" s="65"/>
      <c r="Y875" s="66"/>
      <c r="Z875" s="65"/>
      <c r="AA875" s="65"/>
    </row>
    <row r="876" spans="1:27" ht="14.25" customHeight="1">
      <c r="A876" s="65"/>
      <c r="B876" s="80"/>
      <c r="C876" s="65"/>
      <c r="D876" s="65"/>
      <c r="E876" s="65"/>
      <c r="F876" s="65"/>
      <c r="G876" s="65"/>
      <c r="H876" s="65"/>
      <c r="I876" s="65"/>
      <c r="J876" s="65"/>
      <c r="K876" s="65"/>
      <c r="L876" s="65"/>
      <c r="M876" s="65"/>
      <c r="N876" s="65"/>
      <c r="O876" s="65"/>
      <c r="P876" s="65"/>
      <c r="Q876" s="65"/>
      <c r="R876" s="65"/>
      <c r="S876" s="65"/>
      <c r="T876" s="65"/>
      <c r="U876" s="66"/>
      <c r="V876" s="65"/>
      <c r="W876" s="65"/>
      <c r="X876" s="65"/>
      <c r="Y876" s="66"/>
      <c r="Z876" s="65"/>
      <c r="AA876" s="65"/>
    </row>
    <row r="877" spans="1:27" ht="14.25" customHeight="1">
      <c r="A877" s="65"/>
      <c r="B877" s="80"/>
      <c r="C877" s="65"/>
      <c r="D877" s="65"/>
      <c r="E877" s="65"/>
      <c r="F877" s="65"/>
      <c r="G877" s="65"/>
      <c r="H877" s="65"/>
      <c r="I877" s="65"/>
      <c r="J877" s="65"/>
      <c r="K877" s="65"/>
      <c r="L877" s="65"/>
      <c r="M877" s="65"/>
      <c r="N877" s="65"/>
      <c r="O877" s="65"/>
      <c r="P877" s="65"/>
      <c r="Q877" s="65"/>
      <c r="R877" s="65"/>
      <c r="S877" s="65"/>
      <c r="T877" s="65"/>
      <c r="U877" s="66"/>
      <c r="V877" s="65"/>
      <c r="W877" s="65"/>
      <c r="X877" s="65"/>
      <c r="Y877" s="66"/>
      <c r="Z877" s="65"/>
      <c r="AA877" s="65"/>
    </row>
    <row r="878" spans="1:27" ht="14.25" customHeight="1">
      <c r="A878" s="65"/>
      <c r="B878" s="80"/>
      <c r="C878" s="65"/>
      <c r="D878" s="65"/>
      <c r="E878" s="65"/>
      <c r="F878" s="65"/>
      <c r="G878" s="65"/>
      <c r="H878" s="65"/>
      <c r="I878" s="65"/>
      <c r="J878" s="65"/>
      <c r="K878" s="65"/>
      <c r="L878" s="65"/>
      <c r="M878" s="65"/>
      <c r="N878" s="65"/>
      <c r="O878" s="65"/>
      <c r="P878" s="65"/>
      <c r="Q878" s="65"/>
      <c r="R878" s="65"/>
      <c r="S878" s="65"/>
      <c r="T878" s="65"/>
      <c r="U878" s="66"/>
      <c r="V878" s="65"/>
      <c r="W878" s="65"/>
      <c r="X878" s="65"/>
      <c r="Y878" s="66"/>
      <c r="Z878" s="65"/>
      <c r="AA878" s="65"/>
    </row>
    <row r="879" spans="1:27" ht="14.25" customHeight="1">
      <c r="A879" s="65"/>
      <c r="B879" s="80"/>
      <c r="C879" s="65"/>
      <c r="D879" s="65"/>
      <c r="E879" s="65"/>
      <c r="F879" s="65"/>
      <c r="G879" s="65"/>
      <c r="H879" s="65"/>
      <c r="I879" s="65"/>
      <c r="J879" s="65"/>
      <c r="K879" s="65"/>
      <c r="L879" s="65"/>
      <c r="M879" s="65"/>
      <c r="N879" s="65"/>
      <c r="O879" s="65"/>
      <c r="P879" s="65"/>
      <c r="Q879" s="65"/>
      <c r="R879" s="65"/>
      <c r="S879" s="65"/>
      <c r="T879" s="65"/>
      <c r="U879" s="66"/>
      <c r="V879" s="65"/>
      <c r="W879" s="65"/>
      <c r="X879" s="65"/>
      <c r="Y879" s="66"/>
      <c r="Z879" s="65"/>
      <c r="AA879" s="65"/>
    </row>
    <row r="880" spans="1:27" ht="14.25" customHeight="1">
      <c r="A880" s="65"/>
      <c r="B880" s="80"/>
      <c r="C880" s="65"/>
      <c r="D880" s="65"/>
      <c r="E880" s="65"/>
      <c r="F880" s="65"/>
      <c r="G880" s="65"/>
      <c r="H880" s="65"/>
      <c r="I880" s="65"/>
      <c r="J880" s="65"/>
      <c r="K880" s="65"/>
      <c r="L880" s="65"/>
      <c r="M880" s="65"/>
      <c r="N880" s="65"/>
      <c r="O880" s="65"/>
      <c r="P880" s="65"/>
      <c r="Q880" s="65"/>
      <c r="R880" s="65"/>
      <c r="S880" s="65"/>
      <c r="T880" s="65"/>
      <c r="U880" s="66"/>
      <c r="V880" s="65"/>
      <c r="W880" s="65"/>
      <c r="X880" s="65"/>
      <c r="Y880" s="66"/>
      <c r="Z880" s="65"/>
      <c r="AA880" s="65"/>
    </row>
    <row r="881" spans="1:27" ht="14.25" customHeight="1">
      <c r="A881" s="65"/>
      <c r="B881" s="80"/>
      <c r="C881" s="65"/>
      <c r="D881" s="65"/>
      <c r="E881" s="65"/>
      <c r="F881" s="65"/>
      <c r="G881" s="65"/>
      <c r="H881" s="65"/>
      <c r="I881" s="65"/>
      <c r="J881" s="65"/>
      <c r="K881" s="65"/>
      <c r="L881" s="65"/>
      <c r="M881" s="65"/>
      <c r="N881" s="65"/>
      <c r="O881" s="65"/>
      <c r="P881" s="65"/>
      <c r="Q881" s="65"/>
      <c r="R881" s="65"/>
      <c r="S881" s="65"/>
      <c r="T881" s="65"/>
      <c r="U881" s="66"/>
      <c r="V881" s="65"/>
      <c r="W881" s="65"/>
      <c r="X881" s="65"/>
      <c r="Y881" s="66"/>
      <c r="Z881" s="65"/>
      <c r="AA881" s="65"/>
    </row>
    <row r="882" spans="1:27" ht="14.25" customHeight="1">
      <c r="A882" s="65"/>
      <c r="B882" s="80"/>
      <c r="C882" s="65"/>
      <c r="D882" s="65"/>
      <c r="E882" s="65"/>
      <c r="F882" s="65"/>
      <c r="G882" s="65"/>
      <c r="H882" s="65"/>
      <c r="I882" s="65"/>
      <c r="J882" s="65"/>
      <c r="K882" s="65"/>
      <c r="L882" s="65"/>
      <c r="M882" s="65"/>
      <c r="N882" s="65"/>
      <c r="O882" s="65"/>
      <c r="P882" s="65"/>
      <c r="Q882" s="65"/>
      <c r="R882" s="65"/>
      <c r="S882" s="65"/>
      <c r="T882" s="65"/>
      <c r="U882" s="66"/>
      <c r="V882" s="65"/>
      <c r="W882" s="65"/>
      <c r="X882" s="65"/>
      <c r="Y882" s="66"/>
      <c r="Z882" s="65"/>
      <c r="AA882" s="65"/>
    </row>
    <row r="883" spans="1:27" ht="14.25" customHeight="1">
      <c r="A883" s="65"/>
      <c r="B883" s="80"/>
      <c r="C883" s="65"/>
      <c r="D883" s="65"/>
      <c r="E883" s="65"/>
      <c r="F883" s="65"/>
      <c r="G883" s="65"/>
      <c r="H883" s="65"/>
      <c r="I883" s="65"/>
      <c r="J883" s="65"/>
      <c r="K883" s="65"/>
      <c r="L883" s="65"/>
      <c r="M883" s="65"/>
      <c r="N883" s="65"/>
      <c r="O883" s="65"/>
      <c r="P883" s="65"/>
      <c r="Q883" s="65"/>
      <c r="R883" s="65"/>
      <c r="S883" s="65"/>
      <c r="T883" s="65"/>
      <c r="U883" s="66"/>
      <c r="V883" s="65"/>
      <c r="W883" s="65"/>
      <c r="X883" s="65"/>
      <c r="Y883" s="66"/>
      <c r="Z883" s="65"/>
      <c r="AA883" s="65"/>
    </row>
    <row r="884" spans="1:27" ht="14.25" customHeight="1">
      <c r="A884" s="65"/>
      <c r="B884" s="80"/>
      <c r="C884" s="65"/>
      <c r="D884" s="65"/>
      <c r="E884" s="65"/>
      <c r="F884" s="65"/>
      <c r="G884" s="65"/>
      <c r="H884" s="65"/>
      <c r="I884" s="65"/>
      <c r="J884" s="65"/>
      <c r="K884" s="65"/>
      <c r="L884" s="65"/>
      <c r="M884" s="65"/>
      <c r="N884" s="65"/>
      <c r="O884" s="65"/>
      <c r="P884" s="65"/>
      <c r="Q884" s="65"/>
      <c r="R884" s="65"/>
      <c r="S884" s="65"/>
      <c r="T884" s="65"/>
      <c r="U884" s="66"/>
      <c r="V884" s="65"/>
      <c r="W884" s="65"/>
      <c r="X884" s="65"/>
      <c r="Y884" s="66"/>
      <c r="Z884" s="65"/>
      <c r="AA884" s="65"/>
    </row>
    <row r="885" spans="1:27" ht="14.25" customHeight="1">
      <c r="A885" s="65"/>
      <c r="B885" s="80"/>
      <c r="C885" s="65"/>
      <c r="D885" s="65"/>
      <c r="E885" s="65"/>
      <c r="F885" s="65"/>
      <c r="G885" s="65"/>
      <c r="H885" s="65"/>
      <c r="I885" s="65"/>
      <c r="J885" s="65"/>
      <c r="K885" s="65"/>
      <c r="L885" s="65"/>
      <c r="M885" s="65"/>
      <c r="N885" s="65"/>
      <c r="O885" s="65"/>
      <c r="P885" s="65"/>
      <c r="Q885" s="65"/>
      <c r="R885" s="65"/>
      <c r="S885" s="65"/>
      <c r="T885" s="65"/>
      <c r="U885" s="66"/>
      <c r="V885" s="65"/>
      <c r="W885" s="65"/>
      <c r="X885" s="65"/>
      <c r="Y885" s="66"/>
      <c r="Z885" s="65"/>
      <c r="AA885" s="65"/>
    </row>
    <row r="886" spans="1:27" ht="14.25" customHeight="1">
      <c r="A886" s="65"/>
      <c r="B886" s="80"/>
      <c r="C886" s="65"/>
      <c r="D886" s="65"/>
      <c r="E886" s="65"/>
      <c r="F886" s="65"/>
      <c r="G886" s="65"/>
      <c r="H886" s="65"/>
      <c r="I886" s="65"/>
      <c r="J886" s="65"/>
      <c r="K886" s="65"/>
      <c r="L886" s="65"/>
      <c r="M886" s="65"/>
      <c r="N886" s="65"/>
      <c r="O886" s="65"/>
      <c r="P886" s="65"/>
      <c r="Q886" s="65"/>
      <c r="R886" s="65"/>
      <c r="S886" s="65"/>
      <c r="T886" s="65"/>
      <c r="U886" s="66"/>
      <c r="V886" s="65"/>
      <c r="W886" s="65"/>
      <c r="X886" s="65"/>
      <c r="Y886" s="66"/>
      <c r="Z886" s="65"/>
      <c r="AA886" s="65"/>
    </row>
    <row r="887" spans="1:27" ht="14.25" customHeight="1">
      <c r="A887" s="65"/>
      <c r="B887" s="80"/>
      <c r="C887" s="65"/>
      <c r="D887" s="65"/>
      <c r="E887" s="65"/>
      <c r="F887" s="65"/>
      <c r="G887" s="65"/>
      <c r="H887" s="65"/>
      <c r="I887" s="65"/>
      <c r="J887" s="65"/>
      <c r="K887" s="65"/>
      <c r="L887" s="65"/>
      <c r="M887" s="65"/>
      <c r="N887" s="65"/>
      <c r="O887" s="65"/>
      <c r="P887" s="65"/>
      <c r="Q887" s="65"/>
      <c r="R887" s="65"/>
      <c r="S887" s="65"/>
      <c r="T887" s="65"/>
      <c r="U887" s="66"/>
      <c r="V887" s="65"/>
      <c r="W887" s="65"/>
      <c r="X887" s="65"/>
      <c r="Y887" s="66"/>
      <c r="Z887" s="65"/>
      <c r="AA887" s="65"/>
    </row>
    <row r="888" spans="1:27" ht="14.25" customHeight="1">
      <c r="A888" s="65"/>
      <c r="B888" s="80"/>
      <c r="C888" s="65"/>
      <c r="D888" s="65"/>
      <c r="E888" s="65"/>
      <c r="F888" s="65"/>
      <c r="G888" s="65"/>
      <c r="H888" s="65"/>
      <c r="I888" s="65"/>
      <c r="J888" s="65"/>
      <c r="K888" s="65"/>
      <c r="L888" s="65"/>
      <c r="M888" s="65"/>
      <c r="N888" s="65"/>
      <c r="O888" s="65"/>
      <c r="P888" s="65"/>
      <c r="Q888" s="65"/>
      <c r="R888" s="65"/>
      <c r="S888" s="65"/>
      <c r="T888" s="65"/>
      <c r="U888" s="66"/>
      <c r="V888" s="65"/>
      <c r="W888" s="65"/>
      <c r="X888" s="65"/>
      <c r="Y888" s="66"/>
      <c r="Z888" s="65"/>
      <c r="AA888" s="65"/>
    </row>
    <row r="889" spans="1:27" ht="14.25" customHeight="1">
      <c r="A889" s="65"/>
      <c r="B889" s="80"/>
      <c r="C889" s="65"/>
      <c r="D889" s="65"/>
      <c r="E889" s="65"/>
      <c r="F889" s="65"/>
      <c r="G889" s="65"/>
      <c r="H889" s="65"/>
      <c r="I889" s="65"/>
      <c r="J889" s="65"/>
      <c r="K889" s="65"/>
      <c r="L889" s="65"/>
      <c r="M889" s="65"/>
      <c r="N889" s="65"/>
      <c r="O889" s="65"/>
      <c r="P889" s="65"/>
      <c r="Q889" s="65"/>
      <c r="R889" s="65"/>
      <c r="S889" s="65"/>
      <c r="T889" s="65"/>
      <c r="U889" s="66"/>
      <c r="V889" s="65"/>
      <c r="W889" s="65"/>
      <c r="X889" s="65"/>
      <c r="Y889" s="66"/>
      <c r="Z889" s="65"/>
      <c r="AA889" s="65"/>
    </row>
    <row r="890" spans="1:27" ht="14.25" customHeight="1">
      <c r="A890" s="65"/>
      <c r="B890" s="80"/>
      <c r="C890" s="65"/>
      <c r="D890" s="65"/>
      <c r="E890" s="65"/>
      <c r="F890" s="65"/>
      <c r="G890" s="65"/>
      <c r="H890" s="65"/>
      <c r="I890" s="65"/>
      <c r="J890" s="65"/>
      <c r="K890" s="65"/>
      <c r="L890" s="65"/>
      <c r="M890" s="65"/>
      <c r="N890" s="65"/>
      <c r="O890" s="65"/>
      <c r="P890" s="65"/>
      <c r="Q890" s="65"/>
      <c r="R890" s="65"/>
      <c r="S890" s="65"/>
      <c r="T890" s="65"/>
      <c r="U890" s="66"/>
      <c r="V890" s="65"/>
      <c r="W890" s="65"/>
      <c r="X890" s="65"/>
      <c r="Y890" s="66"/>
      <c r="Z890" s="65"/>
      <c r="AA890" s="65"/>
    </row>
    <row r="891" spans="1:27" ht="14.25" customHeight="1">
      <c r="A891" s="65"/>
      <c r="B891" s="80"/>
      <c r="C891" s="65"/>
      <c r="D891" s="65"/>
      <c r="E891" s="65"/>
      <c r="F891" s="65"/>
      <c r="G891" s="65"/>
      <c r="H891" s="65"/>
      <c r="I891" s="65"/>
      <c r="J891" s="65"/>
      <c r="K891" s="65"/>
      <c r="L891" s="65"/>
      <c r="M891" s="65"/>
      <c r="N891" s="65"/>
      <c r="O891" s="65"/>
      <c r="P891" s="65"/>
      <c r="Q891" s="65"/>
      <c r="R891" s="65"/>
      <c r="S891" s="65"/>
      <c r="T891" s="65"/>
      <c r="U891" s="66"/>
      <c r="V891" s="65"/>
      <c r="W891" s="65"/>
      <c r="X891" s="65"/>
      <c r="Y891" s="66"/>
      <c r="Z891" s="65"/>
      <c r="AA891" s="65"/>
    </row>
    <row r="892" spans="1:27" ht="14.25" customHeight="1">
      <c r="A892" s="65"/>
      <c r="B892" s="80"/>
      <c r="C892" s="65"/>
      <c r="D892" s="65"/>
      <c r="E892" s="65"/>
      <c r="F892" s="65"/>
      <c r="G892" s="65"/>
      <c r="H892" s="65"/>
      <c r="I892" s="65"/>
      <c r="J892" s="65"/>
      <c r="K892" s="65"/>
      <c r="L892" s="65"/>
      <c r="M892" s="65"/>
      <c r="N892" s="65"/>
      <c r="O892" s="65"/>
      <c r="P892" s="65"/>
      <c r="Q892" s="65"/>
      <c r="R892" s="65"/>
      <c r="S892" s="65"/>
      <c r="T892" s="65"/>
      <c r="U892" s="66"/>
      <c r="V892" s="65"/>
      <c r="W892" s="65"/>
      <c r="X892" s="65"/>
      <c r="Y892" s="66"/>
      <c r="Z892" s="65"/>
      <c r="AA892" s="65"/>
    </row>
    <row r="893" spans="1:27" ht="14.25" customHeight="1">
      <c r="A893" s="65"/>
      <c r="B893" s="80"/>
      <c r="C893" s="65"/>
      <c r="D893" s="65"/>
      <c r="E893" s="65"/>
      <c r="F893" s="65"/>
      <c r="G893" s="65"/>
      <c r="H893" s="65"/>
      <c r="I893" s="65"/>
      <c r="J893" s="65"/>
      <c r="K893" s="65"/>
      <c r="L893" s="65"/>
      <c r="M893" s="65"/>
      <c r="N893" s="65"/>
      <c r="O893" s="65"/>
      <c r="P893" s="65"/>
      <c r="Q893" s="65"/>
      <c r="R893" s="65"/>
      <c r="S893" s="65"/>
      <c r="T893" s="65"/>
      <c r="U893" s="66"/>
      <c r="V893" s="65"/>
      <c r="W893" s="65"/>
      <c r="X893" s="65"/>
      <c r="Y893" s="66"/>
      <c r="Z893" s="65"/>
      <c r="AA893" s="65"/>
    </row>
    <row r="894" spans="1:27" ht="14.25" customHeight="1">
      <c r="A894" s="65"/>
      <c r="B894" s="80"/>
      <c r="C894" s="65"/>
      <c r="D894" s="65"/>
      <c r="E894" s="65"/>
      <c r="F894" s="65"/>
      <c r="G894" s="65"/>
      <c r="H894" s="65"/>
      <c r="I894" s="65"/>
      <c r="J894" s="65"/>
      <c r="K894" s="65"/>
      <c r="L894" s="65"/>
      <c r="M894" s="65"/>
      <c r="N894" s="65"/>
      <c r="O894" s="65"/>
      <c r="P894" s="65"/>
      <c r="Q894" s="65"/>
      <c r="R894" s="65"/>
      <c r="S894" s="65"/>
      <c r="T894" s="65"/>
      <c r="U894" s="66"/>
      <c r="V894" s="65"/>
      <c r="W894" s="65"/>
      <c r="X894" s="65"/>
      <c r="Y894" s="66"/>
      <c r="Z894" s="65"/>
      <c r="AA894" s="65"/>
    </row>
    <row r="895" spans="1:27" ht="14.25" customHeight="1">
      <c r="A895" s="65"/>
      <c r="B895" s="80"/>
      <c r="C895" s="65"/>
      <c r="D895" s="65"/>
      <c r="E895" s="65"/>
      <c r="F895" s="65"/>
      <c r="G895" s="65"/>
      <c r="H895" s="65"/>
      <c r="I895" s="65"/>
      <c r="J895" s="65"/>
      <c r="K895" s="65"/>
      <c r="L895" s="65"/>
      <c r="M895" s="65"/>
      <c r="N895" s="65"/>
      <c r="O895" s="65"/>
      <c r="P895" s="65"/>
      <c r="Q895" s="65"/>
      <c r="R895" s="65"/>
      <c r="S895" s="65"/>
      <c r="T895" s="65"/>
      <c r="U895" s="66"/>
      <c r="V895" s="65"/>
      <c r="W895" s="65"/>
      <c r="X895" s="65"/>
      <c r="Y895" s="66"/>
      <c r="Z895" s="65"/>
      <c r="AA895" s="65"/>
    </row>
    <row r="896" spans="1:27" ht="14.25" customHeight="1">
      <c r="A896" s="65"/>
      <c r="B896" s="80"/>
      <c r="C896" s="65"/>
      <c r="D896" s="65"/>
      <c r="E896" s="65"/>
      <c r="F896" s="65"/>
      <c r="G896" s="65"/>
      <c r="H896" s="65"/>
      <c r="I896" s="65"/>
      <c r="J896" s="65"/>
      <c r="K896" s="65"/>
      <c r="L896" s="65"/>
      <c r="M896" s="65"/>
      <c r="N896" s="65"/>
      <c r="O896" s="65"/>
      <c r="P896" s="65"/>
      <c r="Q896" s="65"/>
      <c r="R896" s="65"/>
      <c r="S896" s="65"/>
      <c r="T896" s="65"/>
      <c r="U896" s="66"/>
      <c r="V896" s="65"/>
      <c r="W896" s="65"/>
      <c r="X896" s="65"/>
      <c r="Y896" s="66"/>
      <c r="Z896" s="65"/>
      <c r="AA896" s="65"/>
    </row>
    <row r="897" spans="1:27" ht="14.25" customHeight="1">
      <c r="A897" s="65"/>
      <c r="B897" s="80"/>
      <c r="C897" s="65"/>
      <c r="D897" s="65"/>
      <c r="E897" s="65"/>
      <c r="F897" s="65"/>
      <c r="G897" s="65"/>
      <c r="H897" s="65"/>
      <c r="I897" s="65"/>
      <c r="J897" s="65"/>
      <c r="K897" s="65"/>
      <c r="L897" s="65"/>
      <c r="M897" s="65"/>
      <c r="N897" s="65"/>
      <c r="O897" s="65"/>
      <c r="P897" s="65"/>
      <c r="Q897" s="65"/>
      <c r="R897" s="65"/>
      <c r="S897" s="65"/>
      <c r="T897" s="65"/>
      <c r="U897" s="66"/>
      <c r="V897" s="65"/>
      <c r="W897" s="65"/>
      <c r="X897" s="65"/>
      <c r="Y897" s="66"/>
      <c r="Z897" s="65"/>
      <c r="AA897" s="65"/>
    </row>
    <row r="898" spans="1:27" ht="14.25" customHeight="1">
      <c r="A898" s="65"/>
      <c r="B898" s="80"/>
      <c r="C898" s="65"/>
      <c r="D898" s="65"/>
      <c r="E898" s="65"/>
      <c r="F898" s="65"/>
      <c r="G898" s="65"/>
      <c r="H898" s="65"/>
      <c r="I898" s="65"/>
      <c r="J898" s="65"/>
      <c r="K898" s="65"/>
      <c r="L898" s="65"/>
      <c r="M898" s="65"/>
      <c r="N898" s="65"/>
      <c r="O898" s="65"/>
      <c r="P898" s="65"/>
      <c r="Q898" s="65"/>
      <c r="R898" s="65"/>
      <c r="S898" s="65"/>
      <c r="T898" s="65"/>
      <c r="U898" s="66"/>
      <c r="V898" s="65"/>
      <c r="W898" s="65"/>
      <c r="X898" s="65"/>
      <c r="Y898" s="66"/>
      <c r="Z898" s="65"/>
      <c r="AA898" s="65"/>
    </row>
    <row r="899" spans="1:27" ht="14.25" customHeight="1">
      <c r="A899" s="65"/>
      <c r="B899" s="80"/>
      <c r="C899" s="65"/>
      <c r="D899" s="65"/>
      <c r="E899" s="65"/>
      <c r="F899" s="65"/>
      <c r="G899" s="65"/>
      <c r="H899" s="65"/>
      <c r="I899" s="65"/>
      <c r="J899" s="65"/>
      <c r="K899" s="65"/>
      <c r="L899" s="65"/>
      <c r="M899" s="65"/>
      <c r="N899" s="65"/>
      <c r="O899" s="65"/>
      <c r="P899" s="65"/>
      <c r="Q899" s="65"/>
      <c r="R899" s="65"/>
      <c r="S899" s="65"/>
      <c r="T899" s="65"/>
      <c r="U899" s="66"/>
      <c r="V899" s="65"/>
      <c r="W899" s="65"/>
      <c r="X899" s="65"/>
      <c r="Y899" s="66"/>
      <c r="Z899" s="65"/>
      <c r="AA899" s="65"/>
    </row>
    <row r="900" spans="1:27" ht="14.25" customHeight="1">
      <c r="A900" s="65"/>
      <c r="B900" s="80"/>
      <c r="C900" s="65"/>
      <c r="D900" s="65"/>
      <c r="E900" s="65"/>
      <c r="F900" s="65"/>
      <c r="G900" s="65"/>
      <c r="H900" s="65"/>
      <c r="I900" s="65"/>
      <c r="J900" s="65"/>
      <c r="K900" s="65"/>
      <c r="L900" s="65"/>
      <c r="M900" s="65"/>
      <c r="N900" s="65"/>
      <c r="O900" s="65"/>
      <c r="P900" s="65"/>
      <c r="Q900" s="65"/>
      <c r="R900" s="65"/>
      <c r="S900" s="65"/>
      <c r="T900" s="65"/>
      <c r="U900" s="66"/>
      <c r="V900" s="65"/>
      <c r="W900" s="65"/>
      <c r="X900" s="65"/>
      <c r="Y900" s="66"/>
      <c r="Z900" s="65"/>
      <c r="AA900" s="65"/>
    </row>
    <row r="901" spans="1:27" ht="14.25" customHeight="1">
      <c r="A901" s="65"/>
      <c r="B901" s="80"/>
      <c r="C901" s="65"/>
      <c r="D901" s="65"/>
      <c r="E901" s="65"/>
      <c r="F901" s="65"/>
      <c r="G901" s="65"/>
      <c r="H901" s="65"/>
      <c r="I901" s="65"/>
      <c r="J901" s="65"/>
      <c r="K901" s="65"/>
      <c r="L901" s="65"/>
      <c r="M901" s="65"/>
      <c r="N901" s="65"/>
      <c r="O901" s="65"/>
      <c r="P901" s="65"/>
      <c r="Q901" s="65"/>
      <c r="R901" s="65"/>
      <c r="S901" s="65"/>
      <c r="T901" s="65"/>
      <c r="U901" s="66"/>
      <c r="V901" s="65"/>
      <c r="W901" s="65"/>
      <c r="X901" s="65"/>
      <c r="Y901" s="66"/>
      <c r="Z901" s="65"/>
      <c r="AA901" s="65"/>
    </row>
    <row r="902" spans="1:27" ht="14.25" customHeight="1">
      <c r="A902" s="65"/>
      <c r="B902" s="80"/>
      <c r="C902" s="65"/>
      <c r="D902" s="65"/>
      <c r="E902" s="65"/>
      <c r="F902" s="65"/>
      <c r="G902" s="65"/>
      <c r="H902" s="65"/>
      <c r="I902" s="65"/>
      <c r="J902" s="65"/>
      <c r="K902" s="65"/>
      <c r="L902" s="65"/>
      <c r="M902" s="65"/>
      <c r="N902" s="65"/>
      <c r="O902" s="65"/>
      <c r="P902" s="65"/>
      <c r="Q902" s="65"/>
      <c r="R902" s="65"/>
      <c r="S902" s="65"/>
      <c r="T902" s="65"/>
      <c r="U902" s="66"/>
      <c r="V902" s="65"/>
      <c r="W902" s="65"/>
      <c r="X902" s="65"/>
      <c r="Y902" s="66"/>
      <c r="Z902" s="65"/>
      <c r="AA902" s="65"/>
    </row>
    <row r="903" spans="1:27" ht="14.25" customHeight="1">
      <c r="A903" s="65"/>
      <c r="B903" s="80"/>
      <c r="C903" s="65"/>
      <c r="D903" s="65"/>
      <c r="E903" s="65"/>
      <c r="F903" s="65"/>
      <c r="G903" s="65"/>
      <c r="H903" s="65"/>
      <c r="I903" s="65"/>
      <c r="J903" s="65"/>
      <c r="K903" s="65"/>
      <c r="L903" s="65"/>
      <c r="M903" s="65"/>
      <c r="N903" s="65"/>
      <c r="O903" s="65"/>
      <c r="P903" s="65"/>
      <c r="Q903" s="65"/>
      <c r="R903" s="65"/>
      <c r="S903" s="65"/>
      <c r="T903" s="65"/>
      <c r="U903" s="66"/>
      <c r="V903" s="65"/>
      <c r="W903" s="65"/>
      <c r="X903" s="65"/>
      <c r="Y903" s="66"/>
      <c r="Z903" s="65"/>
      <c r="AA903" s="65"/>
    </row>
    <row r="904" spans="1:27" ht="14.25" customHeight="1">
      <c r="A904" s="65"/>
      <c r="B904" s="80"/>
      <c r="C904" s="65"/>
      <c r="D904" s="65"/>
      <c r="E904" s="65"/>
      <c r="F904" s="65"/>
      <c r="G904" s="65"/>
      <c r="H904" s="65"/>
      <c r="I904" s="65"/>
      <c r="J904" s="65"/>
      <c r="K904" s="65"/>
      <c r="L904" s="65"/>
      <c r="M904" s="65"/>
      <c r="N904" s="65"/>
      <c r="O904" s="65"/>
      <c r="P904" s="65"/>
      <c r="Q904" s="65"/>
      <c r="R904" s="65"/>
      <c r="S904" s="65"/>
      <c r="T904" s="65"/>
      <c r="U904" s="66"/>
      <c r="V904" s="65"/>
      <c r="W904" s="65"/>
      <c r="X904" s="65"/>
      <c r="Y904" s="66"/>
      <c r="Z904" s="65"/>
      <c r="AA904" s="65"/>
    </row>
    <row r="905" spans="1:27" ht="14.25" customHeight="1">
      <c r="A905" s="65"/>
      <c r="B905" s="80"/>
      <c r="C905" s="65"/>
      <c r="D905" s="65"/>
      <c r="E905" s="65"/>
      <c r="F905" s="65"/>
      <c r="G905" s="65"/>
      <c r="H905" s="65"/>
      <c r="I905" s="65"/>
      <c r="J905" s="65"/>
      <c r="K905" s="65"/>
      <c r="L905" s="65"/>
      <c r="M905" s="65"/>
      <c r="N905" s="65"/>
      <c r="O905" s="65"/>
      <c r="P905" s="65"/>
      <c r="Q905" s="65"/>
      <c r="R905" s="65"/>
      <c r="S905" s="65"/>
      <c r="T905" s="65"/>
      <c r="U905" s="66"/>
      <c r="V905" s="65"/>
      <c r="W905" s="65"/>
      <c r="X905" s="65"/>
      <c r="Y905" s="66"/>
      <c r="Z905" s="65"/>
      <c r="AA905" s="65"/>
    </row>
    <row r="906" spans="1:27" ht="14.25" customHeight="1">
      <c r="A906" s="65"/>
      <c r="B906" s="80"/>
      <c r="C906" s="65"/>
      <c r="D906" s="65"/>
      <c r="E906" s="65"/>
      <c r="F906" s="65"/>
      <c r="G906" s="65"/>
      <c r="H906" s="65"/>
      <c r="I906" s="65"/>
      <c r="J906" s="65"/>
      <c r="K906" s="65"/>
      <c r="L906" s="65"/>
      <c r="M906" s="65"/>
      <c r="N906" s="65"/>
      <c r="O906" s="65"/>
      <c r="P906" s="65"/>
      <c r="Q906" s="65"/>
      <c r="R906" s="65"/>
      <c r="S906" s="65"/>
      <c r="T906" s="65"/>
      <c r="U906" s="66"/>
      <c r="V906" s="65"/>
      <c r="W906" s="65"/>
      <c r="X906" s="65"/>
      <c r="Y906" s="66"/>
      <c r="Z906" s="65"/>
      <c r="AA906" s="65"/>
    </row>
    <row r="907" spans="1:27" ht="14.25" customHeight="1">
      <c r="A907" s="65"/>
      <c r="B907" s="80"/>
      <c r="C907" s="65"/>
      <c r="D907" s="65"/>
      <c r="E907" s="65"/>
      <c r="F907" s="65"/>
      <c r="G907" s="65"/>
      <c r="H907" s="65"/>
      <c r="I907" s="65"/>
      <c r="J907" s="65"/>
      <c r="K907" s="65"/>
      <c r="L907" s="65"/>
      <c r="M907" s="65"/>
      <c r="N907" s="65"/>
      <c r="O907" s="65"/>
      <c r="P907" s="65"/>
      <c r="Q907" s="65"/>
      <c r="R907" s="65"/>
      <c r="S907" s="65"/>
      <c r="T907" s="65"/>
      <c r="U907" s="66"/>
      <c r="V907" s="65"/>
      <c r="W907" s="65"/>
      <c r="X907" s="65"/>
      <c r="Y907" s="66"/>
      <c r="Z907" s="65"/>
      <c r="AA907" s="65"/>
    </row>
    <row r="908" spans="1:27" ht="14.25" customHeight="1">
      <c r="A908" s="65"/>
      <c r="B908" s="80"/>
      <c r="C908" s="65"/>
      <c r="D908" s="65"/>
      <c r="E908" s="65"/>
      <c r="F908" s="65"/>
      <c r="G908" s="65"/>
      <c r="H908" s="65"/>
      <c r="I908" s="65"/>
      <c r="J908" s="65"/>
      <c r="K908" s="65"/>
      <c r="L908" s="65"/>
      <c r="M908" s="65"/>
      <c r="N908" s="65"/>
      <c r="O908" s="65"/>
      <c r="P908" s="65"/>
      <c r="Q908" s="65"/>
      <c r="R908" s="65"/>
      <c r="S908" s="65"/>
      <c r="T908" s="65"/>
      <c r="U908" s="66"/>
      <c r="V908" s="65"/>
      <c r="W908" s="65"/>
      <c r="X908" s="65"/>
      <c r="Y908" s="66"/>
      <c r="Z908" s="65"/>
      <c r="AA908" s="65"/>
    </row>
    <row r="909" spans="1:27" ht="14.25" customHeight="1">
      <c r="A909" s="65"/>
      <c r="B909" s="80"/>
      <c r="C909" s="65"/>
      <c r="D909" s="65"/>
      <c r="E909" s="65"/>
      <c r="F909" s="65"/>
      <c r="G909" s="65"/>
      <c r="H909" s="65"/>
      <c r="I909" s="65"/>
      <c r="J909" s="65"/>
      <c r="K909" s="65"/>
      <c r="L909" s="65"/>
      <c r="M909" s="65"/>
      <c r="N909" s="65"/>
      <c r="O909" s="65"/>
      <c r="P909" s="65"/>
      <c r="Q909" s="65"/>
      <c r="R909" s="65"/>
      <c r="S909" s="65"/>
      <c r="T909" s="65"/>
      <c r="U909" s="66"/>
      <c r="V909" s="65"/>
      <c r="W909" s="65"/>
      <c r="X909" s="65"/>
      <c r="Y909" s="66"/>
      <c r="Z909" s="65"/>
      <c r="AA909" s="65"/>
    </row>
    <row r="910" spans="1:27" ht="14.25" customHeight="1">
      <c r="A910" s="65"/>
      <c r="B910" s="80"/>
      <c r="C910" s="65"/>
      <c r="D910" s="65"/>
      <c r="E910" s="65"/>
      <c r="F910" s="65"/>
      <c r="G910" s="65"/>
      <c r="H910" s="65"/>
      <c r="I910" s="65"/>
      <c r="J910" s="65"/>
      <c r="K910" s="65"/>
      <c r="L910" s="65"/>
      <c r="M910" s="65"/>
      <c r="N910" s="65"/>
      <c r="O910" s="65"/>
      <c r="P910" s="65"/>
      <c r="Q910" s="65"/>
      <c r="R910" s="65"/>
      <c r="S910" s="65"/>
      <c r="T910" s="65"/>
      <c r="U910" s="66"/>
      <c r="V910" s="65"/>
      <c r="W910" s="65"/>
      <c r="X910" s="65"/>
      <c r="Y910" s="66"/>
      <c r="Z910" s="65"/>
      <c r="AA910" s="65"/>
    </row>
    <row r="911" spans="1:27" ht="14.25" customHeight="1">
      <c r="A911" s="65"/>
      <c r="B911" s="80"/>
      <c r="C911" s="65"/>
      <c r="D911" s="65"/>
      <c r="E911" s="65"/>
      <c r="F911" s="65"/>
      <c r="G911" s="65"/>
      <c r="H911" s="65"/>
      <c r="I911" s="65"/>
      <c r="J911" s="65"/>
      <c r="K911" s="65"/>
      <c r="L911" s="65"/>
      <c r="M911" s="65"/>
      <c r="N911" s="65"/>
      <c r="O911" s="65"/>
      <c r="P911" s="65"/>
      <c r="Q911" s="65"/>
      <c r="R911" s="65"/>
      <c r="S911" s="65"/>
      <c r="T911" s="65"/>
      <c r="U911" s="66"/>
      <c r="V911" s="65"/>
      <c r="W911" s="65"/>
      <c r="X911" s="65"/>
      <c r="Y911" s="66"/>
      <c r="Z911" s="65"/>
      <c r="AA911" s="65"/>
    </row>
    <row r="912" spans="1:27" ht="14.25" customHeight="1">
      <c r="A912" s="65"/>
      <c r="B912" s="80"/>
      <c r="C912" s="65"/>
      <c r="D912" s="65"/>
      <c r="E912" s="65"/>
      <c r="F912" s="65"/>
      <c r="G912" s="65"/>
      <c r="H912" s="65"/>
      <c r="I912" s="65"/>
      <c r="J912" s="65"/>
      <c r="K912" s="65"/>
      <c r="L912" s="65"/>
      <c r="M912" s="65"/>
      <c r="N912" s="65"/>
      <c r="O912" s="65"/>
      <c r="P912" s="65"/>
      <c r="Q912" s="65"/>
      <c r="R912" s="65"/>
      <c r="S912" s="65"/>
      <c r="T912" s="65"/>
      <c r="U912" s="66"/>
      <c r="V912" s="65"/>
      <c r="W912" s="65"/>
      <c r="X912" s="65"/>
      <c r="Y912" s="66"/>
      <c r="Z912" s="65"/>
      <c r="AA912" s="65"/>
    </row>
    <row r="913" spans="1:27" ht="14.25" customHeight="1">
      <c r="A913" s="65"/>
      <c r="B913" s="80"/>
      <c r="C913" s="65"/>
      <c r="D913" s="65"/>
      <c r="E913" s="65"/>
      <c r="F913" s="65"/>
      <c r="G913" s="65"/>
      <c r="H913" s="65"/>
      <c r="I913" s="65"/>
      <c r="J913" s="65"/>
      <c r="K913" s="65"/>
      <c r="L913" s="65"/>
      <c r="M913" s="65"/>
      <c r="N913" s="65"/>
      <c r="O913" s="65"/>
      <c r="P913" s="65"/>
      <c r="Q913" s="65"/>
      <c r="R913" s="65"/>
      <c r="S913" s="65"/>
      <c r="T913" s="65"/>
      <c r="U913" s="66"/>
      <c r="V913" s="65"/>
      <c r="W913" s="65"/>
      <c r="X913" s="65"/>
      <c r="Y913" s="66"/>
      <c r="Z913" s="65"/>
      <c r="AA913" s="65"/>
    </row>
    <row r="914" spans="1:27" ht="14.25" customHeight="1">
      <c r="A914" s="65"/>
      <c r="B914" s="80"/>
      <c r="C914" s="65"/>
      <c r="D914" s="65"/>
      <c r="E914" s="65"/>
      <c r="F914" s="65"/>
      <c r="G914" s="65"/>
      <c r="H914" s="65"/>
      <c r="I914" s="65"/>
      <c r="J914" s="65"/>
      <c r="K914" s="65"/>
      <c r="L914" s="65"/>
      <c r="M914" s="65"/>
      <c r="N914" s="65"/>
      <c r="O914" s="65"/>
      <c r="P914" s="65"/>
      <c r="Q914" s="65"/>
      <c r="R914" s="65"/>
      <c r="S914" s="65"/>
      <c r="T914" s="65"/>
      <c r="U914" s="66"/>
      <c r="V914" s="65"/>
      <c r="W914" s="65"/>
      <c r="X914" s="65"/>
      <c r="Y914" s="66"/>
      <c r="Z914" s="65"/>
      <c r="AA914" s="65"/>
    </row>
    <row r="915" spans="1:27" ht="14.25" customHeight="1">
      <c r="A915" s="65"/>
      <c r="B915" s="80"/>
      <c r="C915" s="65"/>
      <c r="D915" s="65"/>
      <c r="E915" s="65"/>
      <c r="F915" s="65"/>
      <c r="G915" s="65"/>
      <c r="H915" s="65"/>
      <c r="I915" s="65"/>
      <c r="J915" s="65"/>
      <c r="K915" s="65"/>
      <c r="L915" s="65"/>
      <c r="M915" s="65"/>
      <c r="N915" s="65"/>
      <c r="O915" s="65"/>
      <c r="P915" s="65"/>
      <c r="Q915" s="65"/>
      <c r="R915" s="65"/>
      <c r="S915" s="65"/>
      <c r="T915" s="65"/>
      <c r="U915" s="66"/>
      <c r="V915" s="65"/>
      <c r="W915" s="65"/>
      <c r="X915" s="65"/>
      <c r="Y915" s="66"/>
      <c r="Z915" s="65"/>
      <c r="AA915" s="65"/>
    </row>
    <row r="916" spans="1:27" ht="14.25" customHeight="1">
      <c r="A916" s="65"/>
      <c r="B916" s="80"/>
      <c r="C916" s="65"/>
      <c r="D916" s="65"/>
      <c r="E916" s="65"/>
      <c r="F916" s="65"/>
      <c r="G916" s="65"/>
      <c r="H916" s="65"/>
      <c r="I916" s="65"/>
      <c r="J916" s="65"/>
      <c r="K916" s="65"/>
      <c r="L916" s="65"/>
      <c r="M916" s="65"/>
      <c r="N916" s="65"/>
      <c r="O916" s="65"/>
      <c r="P916" s="65"/>
      <c r="Q916" s="65"/>
      <c r="R916" s="65"/>
      <c r="S916" s="65"/>
      <c r="T916" s="65"/>
      <c r="U916" s="66"/>
      <c r="V916" s="65"/>
      <c r="W916" s="65"/>
      <c r="X916" s="65"/>
      <c r="Y916" s="66"/>
      <c r="Z916" s="65"/>
      <c r="AA916" s="65"/>
    </row>
    <row r="917" spans="1:27" ht="14.25" customHeight="1">
      <c r="A917" s="65"/>
      <c r="B917" s="80"/>
      <c r="C917" s="65"/>
      <c r="D917" s="65"/>
      <c r="E917" s="65"/>
      <c r="F917" s="65"/>
      <c r="G917" s="65"/>
      <c r="H917" s="65"/>
      <c r="I917" s="65"/>
      <c r="J917" s="65"/>
      <c r="K917" s="65"/>
      <c r="L917" s="65"/>
      <c r="M917" s="65"/>
      <c r="N917" s="65"/>
      <c r="O917" s="65"/>
      <c r="P917" s="65"/>
      <c r="Q917" s="65"/>
      <c r="R917" s="65"/>
      <c r="S917" s="65"/>
      <c r="T917" s="65"/>
      <c r="U917" s="66"/>
      <c r="V917" s="65"/>
      <c r="W917" s="65"/>
      <c r="X917" s="65"/>
      <c r="Y917" s="66"/>
      <c r="Z917" s="65"/>
      <c r="AA917" s="65"/>
    </row>
    <row r="918" spans="1:27" ht="14.25" customHeight="1">
      <c r="A918" s="65"/>
      <c r="B918" s="80"/>
      <c r="C918" s="65"/>
      <c r="D918" s="65"/>
      <c r="E918" s="65"/>
      <c r="F918" s="65"/>
      <c r="G918" s="65"/>
      <c r="H918" s="65"/>
      <c r="I918" s="65"/>
      <c r="J918" s="65"/>
      <c r="K918" s="65"/>
      <c r="L918" s="65"/>
      <c r="M918" s="65"/>
      <c r="N918" s="65"/>
      <c r="O918" s="65"/>
      <c r="P918" s="65"/>
      <c r="Q918" s="65"/>
      <c r="R918" s="65"/>
      <c r="S918" s="65"/>
      <c r="T918" s="65"/>
      <c r="U918" s="66"/>
      <c r="V918" s="65"/>
      <c r="W918" s="65"/>
      <c r="X918" s="65"/>
      <c r="Y918" s="66"/>
      <c r="Z918" s="65"/>
      <c r="AA918" s="65"/>
    </row>
    <row r="919" spans="1:27" ht="14.25" customHeight="1">
      <c r="A919" s="65"/>
      <c r="B919" s="80"/>
      <c r="C919" s="65"/>
      <c r="D919" s="65"/>
      <c r="E919" s="65"/>
      <c r="F919" s="65"/>
      <c r="G919" s="65"/>
      <c r="H919" s="65"/>
      <c r="I919" s="65"/>
      <c r="J919" s="65"/>
      <c r="K919" s="65"/>
      <c r="L919" s="65"/>
      <c r="M919" s="65"/>
      <c r="N919" s="65"/>
      <c r="O919" s="65"/>
      <c r="P919" s="65"/>
      <c r="Q919" s="65"/>
      <c r="R919" s="65"/>
      <c r="S919" s="65"/>
      <c r="T919" s="65"/>
      <c r="U919" s="66"/>
      <c r="V919" s="65"/>
      <c r="W919" s="65"/>
      <c r="X919" s="65"/>
      <c r="Y919" s="66"/>
      <c r="Z919" s="65"/>
      <c r="AA919" s="65"/>
    </row>
    <row r="920" spans="1:27" ht="14.25" customHeight="1">
      <c r="A920" s="65"/>
      <c r="B920" s="80"/>
      <c r="C920" s="65"/>
      <c r="D920" s="65"/>
      <c r="E920" s="65"/>
      <c r="F920" s="65"/>
      <c r="G920" s="65"/>
      <c r="H920" s="65"/>
      <c r="I920" s="65"/>
      <c r="J920" s="65"/>
      <c r="K920" s="65"/>
      <c r="L920" s="65"/>
      <c r="M920" s="65"/>
      <c r="N920" s="65"/>
      <c r="O920" s="65"/>
      <c r="P920" s="65"/>
      <c r="Q920" s="65"/>
      <c r="R920" s="65"/>
      <c r="S920" s="65"/>
      <c r="T920" s="65"/>
      <c r="U920" s="66"/>
      <c r="V920" s="65"/>
      <c r="W920" s="65"/>
      <c r="X920" s="65"/>
      <c r="Y920" s="66"/>
      <c r="Z920" s="65"/>
      <c r="AA920" s="65"/>
    </row>
    <row r="921" spans="1:27" ht="14.25" customHeight="1">
      <c r="A921" s="65"/>
      <c r="B921" s="80"/>
      <c r="C921" s="65"/>
      <c r="D921" s="65"/>
      <c r="E921" s="65"/>
      <c r="F921" s="65"/>
      <c r="G921" s="65"/>
      <c r="H921" s="65"/>
      <c r="I921" s="65"/>
      <c r="J921" s="65"/>
      <c r="K921" s="65"/>
      <c r="L921" s="65"/>
      <c r="M921" s="65"/>
      <c r="N921" s="65"/>
      <c r="O921" s="65"/>
      <c r="P921" s="65"/>
      <c r="Q921" s="65"/>
      <c r="R921" s="65"/>
      <c r="S921" s="65"/>
      <c r="T921" s="65"/>
      <c r="U921" s="66"/>
      <c r="V921" s="65"/>
      <c r="W921" s="65"/>
      <c r="X921" s="65"/>
      <c r="Y921" s="66"/>
      <c r="Z921" s="65"/>
      <c r="AA921" s="65"/>
    </row>
    <row r="922" spans="1:27" ht="14.25" customHeight="1">
      <c r="A922" s="65"/>
      <c r="B922" s="80"/>
      <c r="C922" s="65"/>
      <c r="D922" s="65"/>
      <c r="E922" s="65"/>
      <c r="F922" s="65"/>
      <c r="G922" s="65"/>
      <c r="H922" s="65"/>
      <c r="I922" s="65"/>
      <c r="J922" s="65"/>
      <c r="K922" s="65"/>
      <c r="L922" s="65"/>
      <c r="M922" s="65"/>
      <c r="N922" s="65"/>
      <c r="O922" s="65"/>
      <c r="P922" s="65"/>
      <c r="Q922" s="65"/>
      <c r="R922" s="65"/>
      <c r="S922" s="65"/>
      <c r="T922" s="65"/>
      <c r="U922" s="66"/>
      <c r="V922" s="65"/>
      <c r="W922" s="65"/>
      <c r="X922" s="65"/>
      <c r="Y922" s="66"/>
      <c r="Z922" s="65"/>
      <c r="AA922" s="65"/>
    </row>
    <row r="923" spans="1:27" ht="14.25" customHeight="1">
      <c r="A923" s="65"/>
      <c r="B923" s="80"/>
      <c r="C923" s="65"/>
      <c r="D923" s="65"/>
      <c r="E923" s="65"/>
      <c r="F923" s="65"/>
      <c r="G923" s="65"/>
      <c r="H923" s="65"/>
      <c r="I923" s="65"/>
      <c r="J923" s="65"/>
      <c r="K923" s="65"/>
      <c r="L923" s="65"/>
      <c r="M923" s="65"/>
      <c r="N923" s="65"/>
      <c r="O923" s="65"/>
      <c r="P923" s="65"/>
      <c r="Q923" s="65"/>
      <c r="R923" s="65"/>
      <c r="S923" s="65"/>
      <c r="T923" s="65"/>
      <c r="U923" s="66"/>
      <c r="V923" s="65"/>
      <c r="W923" s="65"/>
      <c r="X923" s="65"/>
      <c r="Y923" s="66"/>
      <c r="Z923" s="65"/>
      <c r="AA923" s="65"/>
    </row>
    <row r="924" spans="1:27" ht="14.25" customHeight="1">
      <c r="A924" s="65"/>
      <c r="B924" s="80"/>
      <c r="C924" s="65"/>
      <c r="D924" s="65"/>
      <c r="E924" s="65"/>
      <c r="F924" s="65"/>
      <c r="G924" s="65"/>
      <c r="H924" s="65"/>
      <c r="I924" s="65"/>
      <c r="J924" s="65"/>
      <c r="K924" s="65"/>
      <c r="L924" s="65"/>
      <c r="M924" s="65"/>
      <c r="N924" s="65"/>
      <c r="O924" s="65"/>
      <c r="P924" s="65"/>
      <c r="Q924" s="65"/>
      <c r="R924" s="65"/>
      <c r="S924" s="65"/>
      <c r="T924" s="65"/>
      <c r="U924" s="66"/>
      <c r="V924" s="65"/>
      <c r="W924" s="65"/>
      <c r="X924" s="65"/>
      <c r="Y924" s="66"/>
      <c r="Z924" s="65"/>
      <c r="AA924" s="65"/>
    </row>
    <row r="925" spans="1:27" ht="14.25" customHeight="1">
      <c r="A925" s="65"/>
      <c r="B925" s="80"/>
      <c r="C925" s="65"/>
      <c r="D925" s="65"/>
      <c r="E925" s="65"/>
      <c r="F925" s="65"/>
      <c r="G925" s="65"/>
      <c r="H925" s="65"/>
      <c r="I925" s="65"/>
      <c r="J925" s="65"/>
      <c r="K925" s="65"/>
      <c r="L925" s="65"/>
      <c r="M925" s="65"/>
      <c r="N925" s="65"/>
      <c r="O925" s="65"/>
      <c r="P925" s="65"/>
      <c r="Q925" s="65"/>
      <c r="R925" s="65"/>
      <c r="S925" s="65"/>
      <c r="T925" s="65"/>
      <c r="U925" s="66"/>
      <c r="V925" s="65"/>
      <c r="W925" s="65"/>
      <c r="X925" s="65"/>
      <c r="Y925" s="66"/>
      <c r="Z925" s="65"/>
      <c r="AA925" s="65"/>
    </row>
    <row r="926" spans="1:27" ht="14.25" customHeight="1">
      <c r="A926" s="65"/>
      <c r="B926" s="80"/>
      <c r="C926" s="65"/>
      <c r="D926" s="65"/>
      <c r="E926" s="65"/>
      <c r="F926" s="65"/>
      <c r="G926" s="65"/>
      <c r="H926" s="65"/>
      <c r="I926" s="65"/>
      <c r="J926" s="65"/>
      <c r="K926" s="65"/>
      <c r="L926" s="65"/>
      <c r="M926" s="65"/>
      <c r="N926" s="65"/>
      <c r="O926" s="65"/>
      <c r="P926" s="65"/>
      <c r="Q926" s="65"/>
      <c r="R926" s="65"/>
      <c r="S926" s="65"/>
      <c r="T926" s="65"/>
      <c r="U926" s="66"/>
      <c r="V926" s="65"/>
      <c r="W926" s="65"/>
      <c r="X926" s="65"/>
      <c r="Y926" s="66"/>
      <c r="Z926" s="65"/>
      <c r="AA926" s="65"/>
    </row>
    <row r="927" spans="1:27" ht="14.25" customHeight="1">
      <c r="A927" s="65"/>
      <c r="B927" s="80"/>
      <c r="C927" s="65"/>
      <c r="D927" s="65"/>
      <c r="E927" s="65"/>
      <c r="F927" s="65"/>
      <c r="G927" s="65"/>
      <c r="H927" s="65"/>
      <c r="I927" s="65"/>
      <c r="J927" s="65"/>
      <c r="K927" s="65"/>
      <c r="L927" s="65"/>
      <c r="M927" s="65"/>
      <c r="N927" s="65"/>
      <c r="O927" s="65"/>
      <c r="P927" s="65"/>
      <c r="Q927" s="65"/>
      <c r="R927" s="65"/>
      <c r="S927" s="65"/>
      <c r="T927" s="65"/>
      <c r="U927" s="66"/>
      <c r="V927" s="65"/>
      <c r="W927" s="65"/>
      <c r="X927" s="65"/>
      <c r="Y927" s="66"/>
      <c r="Z927" s="65"/>
      <c r="AA927" s="65"/>
    </row>
    <row r="928" spans="1:27" ht="14.25" customHeight="1">
      <c r="A928" s="65"/>
      <c r="B928" s="80"/>
      <c r="C928" s="65"/>
      <c r="D928" s="65"/>
      <c r="E928" s="65"/>
      <c r="F928" s="65"/>
      <c r="G928" s="65"/>
      <c r="H928" s="65"/>
      <c r="I928" s="65"/>
      <c r="J928" s="65"/>
      <c r="K928" s="65"/>
      <c r="L928" s="65"/>
      <c r="M928" s="65"/>
      <c r="N928" s="65"/>
      <c r="O928" s="65"/>
      <c r="P928" s="65"/>
      <c r="Q928" s="65"/>
      <c r="R928" s="65"/>
      <c r="S928" s="65"/>
      <c r="T928" s="65"/>
      <c r="U928" s="66"/>
      <c r="V928" s="65"/>
      <c r="W928" s="65"/>
      <c r="X928" s="65"/>
      <c r="Y928" s="66"/>
      <c r="Z928" s="65"/>
      <c r="AA928" s="65"/>
    </row>
    <row r="929" spans="1:27" ht="14.25" customHeight="1">
      <c r="A929" s="65"/>
      <c r="B929" s="80"/>
      <c r="C929" s="65"/>
      <c r="D929" s="65"/>
      <c r="E929" s="65"/>
      <c r="F929" s="65"/>
      <c r="G929" s="65"/>
      <c r="H929" s="65"/>
      <c r="I929" s="65"/>
      <c r="J929" s="65"/>
      <c r="K929" s="65"/>
      <c r="L929" s="65"/>
      <c r="M929" s="65"/>
      <c r="N929" s="65"/>
      <c r="O929" s="65"/>
      <c r="P929" s="65"/>
      <c r="Q929" s="65"/>
      <c r="R929" s="65"/>
      <c r="S929" s="65"/>
      <c r="T929" s="65"/>
      <c r="U929" s="66"/>
      <c r="V929" s="65"/>
      <c r="W929" s="65"/>
      <c r="X929" s="65"/>
      <c r="Y929" s="66"/>
      <c r="Z929" s="65"/>
      <c r="AA929" s="65"/>
    </row>
    <row r="930" spans="1:27" ht="14.25" customHeight="1">
      <c r="A930" s="65"/>
      <c r="B930" s="80"/>
      <c r="C930" s="65"/>
      <c r="D930" s="65"/>
      <c r="E930" s="65"/>
      <c r="F930" s="65"/>
      <c r="G930" s="65"/>
      <c r="H930" s="65"/>
      <c r="I930" s="65"/>
      <c r="J930" s="65"/>
      <c r="K930" s="65"/>
      <c r="L930" s="65"/>
      <c r="M930" s="65"/>
      <c r="N930" s="65"/>
      <c r="O930" s="65"/>
      <c r="P930" s="65"/>
      <c r="Q930" s="65"/>
      <c r="R930" s="65"/>
      <c r="S930" s="65"/>
      <c r="T930" s="65"/>
      <c r="U930" s="66"/>
      <c r="V930" s="65"/>
      <c r="W930" s="65"/>
      <c r="X930" s="65"/>
      <c r="Y930" s="66"/>
      <c r="Z930" s="65"/>
      <c r="AA930" s="65"/>
    </row>
    <row r="931" spans="1:27" ht="14.25" customHeight="1">
      <c r="A931" s="65"/>
      <c r="B931" s="80"/>
      <c r="C931" s="65"/>
      <c r="D931" s="65"/>
      <c r="E931" s="65"/>
      <c r="F931" s="65"/>
      <c r="G931" s="65"/>
      <c r="H931" s="65"/>
      <c r="I931" s="65"/>
      <c r="J931" s="65"/>
      <c r="K931" s="65"/>
      <c r="L931" s="65"/>
      <c r="M931" s="65"/>
      <c r="N931" s="65"/>
      <c r="O931" s="65"/>
      <c r="P931" s="65"/>
      <c r="Q931" s="65"/>
      <c r="R931" s="65"/>
      <c r="S931" s="65"/>
      <c r="T931" s="65"/>
      <c r="U931" s="66"/>
      <c r="V931" s="65"/>
      <c r="W931" s="65"/>
      <c r="X931" s="65"/>
      <c r="Y931" s="66"/>
      <c r="Z931" s="65"/>
      <c r="AA931" s="65"/>
    </row>
    <row r="932" spans="1:27" ht="14.25" customHeight="1">
      <c r="A932" s="65"/>
      <c r="B932" s="80"/>
      <c r="C932" s="65"/>
      <c r="D932" s="65"/>
      <c r="E932" s="65"/>
      <c r="F932" s="65"/>
      <c r="G932" s="65"/>
      <c r="H932" s="65"/>
      <c r="I932" s="65"/>
      <c r="J932" s="65"/>
      <c r="K932" s="65"/>
      <c r="L932" s="65"/>
      <c r="M932" s="65"/>
      <c r="N932" s="65"/>
      <c r="O932" s="65"/>
      <c r="P932" s="65"/>
      <c r="Q932" s="65"/>
      <c r="R932" s="65"/>
      <c r="S932" s="65"/>
      <c r="T932" s="65"/>
      <c r="U932" s="66"/>
      <c r="V932" s="65"/>
      <c r="W932" s="65"/>
      <c r="X932" s="65"/>
      <c r="Y932" s="66"/>
      <c r="Z932" s="65"/>
      <c r="AA932" s="65"/>
    </row>
    <row r="933" spans="1:27" ht="14.25" customHeight="1">
      <c r="A933" s="65"/>
      <c r="B933" s="80"/>
      <c r="C933" s="65"/>
      <c r="D933" s="65"/>
      <c r="E933" s="65"/>
      <c r="F933" s="65"/>
      <c r="G933" s="65"/>
      <c r="H933" s="65"/>
      <c r="I933" s="65"/>
      <c r="J933" s="65"/>
      <c r="K933" s="65"/>
      <c r="L933" s="65"/>
      <c r="M933" s="65"/>
      <c r="N933" s="65"/>
      <c r="O933" s="65"/>
      <c r="P933" s="65"/>
      <c r="Q933" s="65"/>
      <c r="R933" s="65"/>
      <c r="S933" s="65"/>
      <c r="T933" s="65"/>
      <c r="U933" s="66"/>
      <c r="V933" s="65"/>
      <c r="W933" s="65"/>
      <c r="X933" s="65"/>
      <c r="Y933" s="66"/>
      <c r="Z933" s="65"/>
      <c r="AA933" s="65"/>
    </row>
    <row r="934" spans="1:27" ht="14.25" customHeight="1">
      <c r="A934" s="65"/>
      <c r="B934" s="80"/>
      <c r="C934" s="65"/>
      <c r="D934" s="65"/>
      <c r="E934" s="65"/>
      <c r="F934" s="65"/>
      <c r="G934" s="65"/>
      <c r="H934" s="65"/>
      <c r="I934" s="65"/>
      <c r="J934" s="65"/>
      <c r="K934" s="65"/>
      <c r="L934" s="65"/>
      <c r="M934" s="65"/>
      <c r="N934" s="65"/>
      <c r="O934" s="65"/>
      <c r="P934" s="65"/>
      <c r="Q934" s="65"/>
      <c r="R934" s="65"/>
      <c r="S934" s="65"/>
      <c r="T934" s="65"/>
      <c r="U934" s="66"/>
      <c r="V934" s="65"/>
      <c r="W934" s="65"/>
      <c r="X934" s="65"/>
      <c r="Y934" s="66"/>
      <c r="Z934" s="65"/>
      <c r="AA934" s="65"/>
    </row>
    <row r="935" spans="1:27" ht="14.25" customHeight="1">
      <c r="A935" s="65"/>
      <c r="B935" s="80"/>
      <c r="C935" s="65"/>
      <c r="D935" s="65"/>
      <c r="E935" s="65"/>
      <c r="F935" s="65"/>
      <c r="G935" s="65"/>
      <c r="H935" s="65"/>
      <c r="I935" s="65"/>
      <c r="J935" s="65"/>
      <c r="K935" s="65"/>
      <c r="L935" s="65"/>
      <c r="M935" s="65"/>
      <c r="N935" s="65"/>
      <c r="O935" s="65"/>
      <c r="P935" s="65"/>
      <c r="Q935" s="65"/>
      <c r="R935" s="65"/>
      <c r="S935" s="65"/>
      <c r="T935" s="65"/>
      <c r="U935" s="66"/>
      <c r="V935" s="65"/>
      <c r="W935" s="65"/>
      <c r="X935" s="65"/>
      <c r="Y935" s="66"/>
      <c r="Z935" s="65"/>
      <c r="AA935" s="65"/>
    </row>
    <row r="936" spans="1:27" ht="14.25" customHeight="1">
      <c r="A936" s="65"/>
      <c r="B936" s="80"/>
      <c r="C936" s="65"/>
      <c r="D936" s="65"/>
      <c r="E936" s="65"/>
      <c r="F936" s="65"/>
      <c r="G936" s="65"/>
      <c r="H936" s="65"/>
      <c r="I936" s="65"/>
      <c r="J936" s="65"/>
      <c r="K936" s="65"/>
      <c r="L936" s="65"/>
      <c r="M936" s="65"/>
      <c r="N936" s="65"/>
      <c r="O936" s="65"/>
      <c r="P936" s="65"/>
      <c r="Q936" s="65"/>
      <c r="R936" s="65"/>
      <c r="S936" s="65"/>
      <c r="T936" s="65"/>
      <c r="U936" s="66"/>
      <c r="V936" s="65"/>
      <c r="W936" s="65"/>
      <c r="X936" s="65"/>
      <c r="Y936" s="66"/>
      <c r="Z936" s="65"/>
      <c r="AA936" s="65"/>
    </row>
    <row r="937" spans="1:27" ht="14.25" customHeight="1">
      <c r="A937" s="65"/>
      <c r="B937" s="80"/>
      <c r="C937" s="65"/>
      <c r="D937" s="65"/>
      <c r="E937" s="65"/>
      <c r="F937" s="65"/>
      <c r="G937" s="65"/>
      <c r="H937" s="65"/>
      <c r="I937" s="65"/>
      <c r="J937" s="65"/>
      <c r="K937" s="65"/>
      <c r="L937" s="65"/>
      <c r="M937" s="65"/>
      <c r="N937" s="65"/>
      <c r="O937" s="65"/>
      <c r="P937" s="65"/>
      <c r="Q937" s="65"/>
      <c r="R937" s="65"/>
      <c r="S937" s="65"/>
      <c r="T937" s="65"/>
      <c r="U937" s="66"/>
      <c r="V937" s="65"/>
      <c r="W937" s="65"/>
      <c r="X937" s="65"/>
      <c r="Y937" s="66"/>
      <c r="Z937" s="65"/>
      <c r="AA937" s="65"/>
    </row>
    <row r="938" spans="1:27" ht="14.25" customHeight="1">
      <c r="A938" s="65"/>
      <c r="B938" s="80"/>
      <c r="C938" s="65"/>
      <c r="D938" s="65"/>
      <c r="E938" s="65"/>
      <c r="F938" s="65"/>
      <c r="G938" s="65"/>
      <c r="H938" s="65"/>
      <c r="I938" s="65"/>
      <c r="J938" s="65"/>
      <c r="K938" s="65"/>
      <c r="L938" s="65"/>
      <c r="M938" s="65"/>
      <c r="N938" s="65"/>
      <c r="O938" s="65"/>
      <c r="P938" s="65"/>
      <c r="Q938" s="65"/>
      <c r="R938" s="65"/>
      <c r="S938" s="65"/>
      <c r="T938" s="65"/>
      <c r="U938" s="66"/>
      <c r="V938" s="65"/>
      <c r="W938" s="65"/>
      <c r="X938" s="65"/>
      <c r="Y938" s="66"/>
      <c r="Z938" s="65"/>
      <c r="AA938" s="65"/>
    </row>
    <row r="939" spans="1:27" ht="14.25" customHeight="1">
      <c r="A939" s="65"/>
      <c r="B939" s="80"/>
      <c r="C939" s="65"/>
      <c r="D939" s="65"/>
      <c r="E939" s="65"/>
      <c r="F939" s="65"/>
      <c r="G939" s="65"/>
      <c r="H939" s="65"/>
      <c r="I939" s="65"/>
      <c r="J939" s="65"/>
      <c r="K939" s="65"/>
      <c r="L939" s="65"/>
      <c r="M939" s="65"/>
      <c r="N939" s="65"/>
      <c r="O939" s="65"/>
      <c r="P939" s="65"/>
      <c r="Q939" s="65"/>
      <c r="R939" s="65"/>
      <c r="S939" s="65"/>
      <c r="T939" s="65"/>
      <c r="U939" s="66"/>
      <c r="V939" s="65"/>
      <c r="W939" s="65"/>
      <c r="X939" s="65"/>
      <c r="Y939" s="66"/>
      <c r="Z939" s="65"/>
      <c r="AA939" s="65"/>
    </row>
    <row r="940" spans="1:27" ht="14.25" customHeight="1">
      <c r="A940" s="65"/>
      <c r="B940" s="80"/>
      <c r="C940" s="65"/>
      <c r="D940" s="65"/>
      <c r="E940" s="65"/>
      <c r="F940" s="65"/>
      <c r="G940" s="65"/>
      <c r="H940" s="65"/>
      <c r="I940" s="65"/>
      <c r="J940" s="65"/>
      <c r="K940" s="65"/>
      <c r="L940" s="65"/>
      <c r="M940" s="65"/>
      <c r="N940" s="65"/>
      <c r="O940" s="65"/>
      <c r="P940" s="65"/>
      <c r="Q940" s="65"/>
      <c r="R940" s="65"/>
      <c r="S940" s="65"/>
      <c r="T940" s="65"/>
      <c r="U940" s="66"/>
      <c r="V940" s="65"/>
      <c r="W940" s="65"/>
      <c r="X940" s="65"/>
      <c r="Y940" s="66"/>
      <c r="Z940" s="65"/>
      <c r="AA940" s="65"/>
    </row>
    <row r="941" spans="1:27" ht="14.25" customHeight="1">
      <c r="A941" s="65"/>
      <c r="B941" s="80"/>
      <c r="C941" s="65"/>
      <c r="D941" s="65"/>
      <c r="E941" s="65"/>
      <c r="F941" s="65"/>
      <c r="G941" s="65"/>
      <c r="H941" s="65"/>
      <c r="I941" s="65"/>
      <c r="J941" s="65"/>
      <c r="K941" s="65"/>
      <c r="L941" s="65"/>
      <c r="M941" s="65"/>
      <c r="N941" s="65"/>
      <c r="O941" s="65"/>
      <c r="P941" s="65"/>
      <c r="Q941" s="65"/>
      <c r="R941" s="65"/>
      <c r="S941" s="65"/>
      <c r="T941" s="65"/>
      <c r="U941" s="66"/>
      <c r="V941" s="65"/>
      <c r="W941" s="65"/>
      <c r="X941" s="65"/>
      <c r="Y941" s="66"/>
      <c r="Z941" s="65"/>
      <c r="AA941" s="65"/>
    </row>
    <row r="942" spans="1:27" ht="14.25" customHeight="1">
      <c r="A942" s="65"/>
      <c r="B942" s="80"/>
      <c r="C942" s="65"/>
      <c r="D942" s="65"/>
      <c r="E942" s="65"/>
      <c r="F942" s="65"/>
      <c r="G942" s="65"/>
      <c r="H942" s="65"/>
      <c r="I942" s="65"/>
      <c r="J942" s="65"/>
      <c r="K942" s="65"/>
      <c r="L942" s="65"/>
      <c r="M942" s="65"/>
      <c r="N942" s="65"/>
      <c r="O942" s="65"/>
      <c r="P942" s="65"/>
      <c r="Q942" s="65"/>
      <c r="R942" s="65"/>
      <c r="S942" s="65"/>
      <c r="T942" s="65"/>
      <c r="U942" s="66"/>
      <c r="V942" s="65"/>
      <c r="W942" s="65"/>
      <c r="X942" s="65"/>
      <c r="Y942" s="66"/>
      <c r="Z942" s="65"/>
      <c r="AA942" s="65"/>
    </row>
    <row r="943" spans="1:27" ht="14.25" customHeight="1">
      <c r="A943" s="65"/>
      <c r="B943" s="80"/>
      <c r="C943" s="65"/>
      <c r="D943" s="65"/>
      <c r="E943" s="65"/>
      <c r="F943" s="65"/>
      <c r="G943" s="65"/>
      <c r="H943" s="65"/>
      <c r="I943" s="65"/>
      <c r="J943" s="65"/>
      <c r="K943" s="65"/>
      <c r="L943" s="65"/>
      <c r="M943" s="65"/>
      <c r="N943" s="65"/>
      <c r="O943" s="65"/>
      <c r="P943" s="65"/>
      <c r="Q943" s="65"/>
      <c r="R943" s="65"/>
      <c r="S943" s="65"/>
      <c r="T943" s="65"/>
      <c r="U943" s="66"/>
      <c r="V943" s="65"/>
      <c r="W943" s="65"/>
      <c r="X943" s="65"/>
      <c r="Y943" s="66"/>
      <c r="Z943" s="65"/>
      <c r="AA943" s="65"/>
    </row>
    <row r="944" spans="1:27" ht="14.25" customHeight="1">
      <c r="A944" s="65"/>
      <c r="B944" s="80"/>
      <c r="C944" s="65"/>
      <c r="D944" s="65"/>
      <c r="E944" s="65"/>
      <c r="F944" s="65"/>
      <c r="G944" s="65"/>
      <c r="H944" s="65"/>
      <c r="I944" s="65"/>
      <c r="J944" s="65"/>
      <c r="K944" s="65"/>
      <c r="L944" s="65"/>
      <c r="M944" s="65"/>
      <c r="N944" s="65"/>
      <c r="O944" s="65"/>
      <c r="P944" s="65"/>
      <c r="Q944" s="65"/>
      <c r="R944" s="65"/>
      <c r="S944" s="65"/>
      <c r="T944" s="65"/>
      <c r="U944" s="66"/>
      <c r="V944" s="65"/>
      <c r="W944" s="65"/>
      <c r="X944" s="65"/>
      <c r="Y944" s="66"/>
      <c r="Z944" s="65"/>
      <c r="AA944" s="65"/>
    </row>
    <row r="945" spans="1:27" ht="14.25" customHeight="1">
      <c r="A945" s="65"/>
      <c r="B945" s="80"/>
      <c r="C945" s="65"/>
      <c r="D945" s="65"/>
      <c r="E945" s="65"/>
      <c r="F945" s="65"/>
      <c r="G945" s="65"/>
      <c r="H945" s="65"/>
      <c r="I945" s="65"/>
      <c r="J945" s="65"/>
      <c r="K945" s="65"/>
      <c r="L945" s="65"/>
      <c r="M945" s="65"/>
      <c r="N945" s="65"/>
      <c r="O945" s="65"/>
      <c r="P945" s="65"/>
      <c r="Q945" s="65"/>
      <c r="R945" s="65"/>
      <c r="S945" s="65"/>
      <c r="T945" s="65"/>
      <c r="U945" s="66"/>
      <c r="V945" s="65"/>
      <c r="W945" s="65"/>
      <c r="X945" s="65"/>
      <c r="Y945" s="66"/>
      <c r="Z945" s="65"/>
      <c r="AA945" s="65"/>
    </row>
    <row r="946" spans="1:27" ht="14.25" customHeight="1">
      <c r="A946" s="65"/>
      <c r="B946" s="80"/>
      <c r="C946" s="65"/>
      <c r="D946" s="65"/>
      <c r="E946" s="65"/>
      <c r="F946" s="65"/>
      <c r="G946" s="65"/>
      <c r="H946" s="65"/>
      <c r="I946" s="65"/>
      <c r="J946" s="65"/>
      <c r="K946" s="65"/>
      <c r="L946" s="65"/>
      <c r="M946" s="65"/>
      <c r="N946" s="65"/>
      <c r="O946" s="65"/>
      <c r="P946" s="65"/>
      <c r="Q946" s="65"/>
      <c r="R946" s="65"/>
      <c r="S946" s="65"/>
      <c r="T946" s="65"/>
      <c r="U946" s="66"/>
      <c r="V946" s="65"/>
      <c r="W946" s="65"/>
      <c r="X946" s="65"/>
      <c r="Y946" s="66"/>
      <c r="Z946" s="65"/>
      <c r="AA946" s="65"/>
    </row>
    <row r="947" spans="1:27" ht="14.25" customHeight="1">
      <c r="A947" s="65"/>
      <c r="B947" s="80"/>
      <c r="C947" s="65"/>
      <c r="D947" s="65"/>
      <c r="E947" s="65"/>
      <c r="F947" s="65"/>
      <c r="G947" s="65"/>
      <c r="H947" s="65"/>
      <c r="I947" s="65"/>
      <c r="J947" s="65"/>
      <c r="K947" s="65"/>
      <c r="L947" s="65"/>
      <c r="M947" s="65"/>
      <c r="N947" s="65"/>
      <c r="O947" s="65"/>
      <c r="P947" s="65"/>
      <c r="Q947" s="65"/>
      <c r="R947" s="65"/>
      <c r="S947" s="65"/>
      <c r="T947" s="65"/>
      <c r="U947" s="66"/>
      <c r="V947" s="65"/>
      <c r="W947" s="65"/>
      <c r="X947" s="65"/>
      <c r="Y947" s="66"/>
      <c r="Z947" s="65"/>
      <c r="AA947" s="65"/>
    </row>
    <row r="948" spans="1:27" ht="14.25" customHeight="1">
      <c r="A948" s="65"/>
      <c r="B948" s="80"/>
      <c r="C948" s="65"/>
      <c r="D948" s="65"/>
      <c r="E948" s="65"/>
      <c r="F948" s="65"/>
      <c r="G948" s="65"/>
      <c r="H948" s="65"/>
      <c r="I948" s="65"/>
      <c r="J948" s="65"/>
      <c r="K948" s="65"/>
      <c r="L948" s="65"/>
      <c r="M948" s="65"/>
      <c r="N948" s="65"/>
      <c r="O948" s="65"/>
      <c r="P948" s="65"/>
      <c r="Q948" s="65"/>
      <c r="R948" s="65"/>
      <c r="S948" s="65"/>
      <c r="T948" s="65"/>
      <c r="U948" s="66"/>
      <c r="V948" s="65"/>
      <c r="W948" s="65"/>
      <c r="X948" s="65"/>
      <c r="Y948" s="66"/>
      <c r="Z948" s="65"/>
      <c r="AA948" s="65"/>
    </row>
    <row r="949" spans="1:27" ht="14.25" customHeight="1">
      <c r="A949" s="65"/>
      <c r="B949" s="80"/>
      <c r="C949" s="65"/>
      <c r="D949" s="65"/>
      <c r="E949" s="65"/>
      <c r="F949" s="65"/>
      <c r="G949" s="65"/>
      <c r="H949" s="65"/>
      <c r="I949" s="65"/>
      <c r="J949" s="65"/>
      <c r="K949" s="65"/>
      <c r="L949" s="65"/>
      <c r="M949" s="65"/>
      <c r="N949" s="65"/>
      <c r="O949" s="65"/>
      <c r="P949" s="65"/>
      <c r="Q949" s="65"/>
      <c r="R949" s="65"/>
      <c r="S949" s="65"/>
      <c r="T949" s="65"/>
      <c r="U949" s="66"/>
      <c r="V949" s="65"/>
      <c r="W949" s="65"/>
      <c r="X949" s="65"/>
      <c r="Y949" s="66"/>
      <c r="Z949" s="65"/>
      <c r="AA949" s="65"/>
    </row>
    <row r="950" spans="1:27" ht="14.25" customHeight="1">
      <c r="A950" s="65"/>
      <c r="B950" s="80"/>
      <c r="C950" s="65"/>
      <c r="D950" s="65"/>
      <c r="E950" s="65"/>
      <c r="F950" s="65"/>
      <c r="G950" s="65"/>
      <c r="H950" s="65"/>
      <c r="I950" s="65"/>
      <c r="J950" s="65"/>
      <c r="K950" s="65"/>
      <c r="L950" s="65"/>
      <c r="M950" s="65"/>
      <c r="N950" s="65"/>
      <c r="O950" s="65"/>
      <c r="P950" s="65"/>
      <c r="Q950" s="65"/>
      <c r="R950" s="65"/>
      <c r="S950" s="65"/>
      <c r="T950" s="65"/>
      <c r="U950" s="66"/>
      <c r="V950" s="65"/>
      <c r="W950" s="65"/>
      <c r="X950" s="65"/>
      <c r="Y950" s="66"/>
      <c r="Z950" s="65"/>
      <c r="AA950" s="65"/>
    </row>
    <row r="951" spans="1:27" ht="14.25" customHeight="1">
      <c r="A951" s="65"/>
      <c r="B951" s="80"/>
      <c r="C951" s="65"/>
      <c r="D951" s="65"/>
      <c r="E951" s="65"/>
      <c r="F951" s="65"/>
      <c r="G951" s="65"/>
      <c r="H951" s="65"/>
      <c r="I951" s="65"/>
      <c r="J951" s="65"/>
      <c r="K951" s="65"/>
      <c r="L951" s="65"/>
      <c r="M951" s="65"/>
      <c r="N951" s="65"/>
      <c r="O951" s="65"/>
      <c r="P951" s="65"/>
      <c r="Q951" s="65"/>
      <c r="R951" s="65"/>
      <c r="S951" s="65"/>
      <c r="T951" s="65"/>
      <c r="U951" s="66"/>
      <c r="V951" s="65"/>
      <c r="W951" s="65"/>
      <c r="X951" s="65"/>
      <c r="Y951" s="66"/>
      <c r="Z951" s="65"/>
      <c r="AA951" s="65"/>
    </row>
    <row r="952" spans="1:27" ht="14.25" customHeight="1">
      <c r="A952" s="65"/>
      <c r="B952" s="80"/>
      <c r="C952" s="65"/>
      <c r="D952" s="65"/>
      <c r="E952" s="65"/>
      <c r="F952" s="65"/>
      <c r="G952" s="65"/>
      <c r="H952" s="65"/>
      <c r="I952" s="65"/>
      <c r="J952" s="65"/>
      <c r="K952" s="65"/>
      <c r="L952" s="65"/>
      <c r="M952" s="65"/>
      <c r="N952" s="65"/>
      <c r="O952" s="65"/>
      <c r="P952" s="65"/>
      <c r="Q952" s="65"/>
      <c r="R952" s="65"/>
      <c r="S952" s="65"/>
      <c r="T952" s="65"/>
      <c r="U952" s="66"/>
      <c r="V952" s="65"/>
      <c r="W952" s="65"/>
      <c r="X952" s="65"/>
      <c r="Y952" s="66"/>
      <c r="Z952" s="65"/>
      <c r="AA952" s="65"/>
    </row>
    <row r="953" spans="1:27" ht="14.25" customHeight="1">
      <c r="A953" s="65"/>
      <c r="B953" s="80"/>
      <c r="C953" s="65"/>
      <c r="D953" s="65"/>
      <c r="E953" s="65"/>
      <c r="F953" s="65"/>
      <c r="G953" s="65"/>
      <c r="H953" s="65"/>
      <c r="I953" s="65"/>
      <c r="J953" s="65"/>
      <c r="K953" s="65"/>
      <c r="L953" s="65"/>
      <c r="M953" s="65"/>
      <c r="N953" s="65"/>
      <c r="O953" s="65"/>
      <c r="P953" s="65"/>
      <c r="Q953" s="65"/>
      <c r="R953" s="65"/>
      <c r="S953" s="65"/>
      <c r="T953" s="65"/>
      <c r="U953" s="66"/>
      <c r="V953" s="65"/>
      <c r="W953" s="65"/>
      <c r="X953" s="65"/>
      <c r="Y953" s="66"/>
      <c r="Z953" s="65"/>
      <c r="AA953" s="65"/>
    </row>
    <row r="954" spans="1:27" ht="14.25" customHeight="1">
      <c r="A954" s="65"/>
      <c r="B954" s="80"/>
      <c r="C954" s="65"/>
      <c r="D954" s="65"/>
      <c r="E954" s="65"/>
      <c r="F954" s="65"/>
      <c r="G954" s="65"/>
      <c r="H954" s="65"/>
      <c r="I954" s="65"/>
      <c r="J954" s="65"/>
      <c r="K954" s="65"/>
      <c r="L954" s="65"/>
      <c r="M954" s="65"/>
      <c r="N954" s="65"/>
      <c r="O954" s="65"/>
      <c r="P954" s="65"/>
      <c r="Q954" s="65"/>
      <c r="R954" s="65"/>
      <c r="S954" s="65"/>
      <c r="T954" s="65"/>
      <c r="U954" s="66"/>
      <c r="V954" s="65"/>
      <c r="W954" s="65"/>
      <c r="X954" s="65"/>
      <c r="Y954" s="66"/>
      <c r="Z954" s="65"/>
      <c r="AA954" s="65"/>
    </row>
    <row r="955" spans="1:27" ht="14.25" customHeight="1">
      <c r="A955" s="65"/>
      <c r="B955" s="80"/>
      <c r="C955" s="65"/>
      <c r="D955" s="65"/>
      <c r="E955" s="65"/>
      <c r="F955" s="65"/>
      <c r="G955" s="65"/>
      <c r="H955" s="65"/>
      <c r="I955" s="65"/>
      <c r="J955" s="65"/>
      <c r="K955" s="65"/>
      <c r="L955" s="65"/>
      <c r="M955" s="65"/>
      <c r="N955" s="65"/>
      <c r="O955" s="65"/>
      <c r="P955" s="65"/>
      <c r="Q955" s="65"/>
      <c r="R955" s="65"/>
      <c r="S955" s="65"/>
      <c r="T955" s="65"/>
      <c r="U955" s="66"/>
      <c r="V955" s="65"/>
      <c r="W955" s="65"/>
      <c r="X955" s="65"/>
      <c r="Y955" s="66"/>
      <c r="Z955" s="65"/>
      <c r="AA955" s="65"/>
    </row>
    <row r="956" spans="1:27" ht="14.25" customHeight="1">
      <c r="A956" s="65"/>
      <c r="B956" s="80"/>
      <c r="C956" s="65"/>
      <c r="D956" s="65"/>
      <c r="E956" s="65"/>
      <c r="F956" s="65"/>
      <c r="G956" s="65"/>
      <c r="H956" s="65"/>
      <c r="I956" s="65"/>
      <c r="J956" s="65"/>
      <c r="K956" s="65"/>
      <c r="L956" s="65"/>
      <c r="M956" s="65"/>
      <c r="N956" s="65"/>
      <c r="O956" s="65"/>
      <c r="P956" s="65"/>
      <c r="Q956" s="65"/>
      <c r="R956" s="65"/>
      <c r="S956" s="65"/>
      <c r="T956" s="65"/>
      <c r="U956" s="66"/>
      <c r="V956" s="65"/>
      <c r="W956" s="65"/>
      <c r="X956" s="65"/>
      <c r="Y956" s="66"/>
      <c r="Z956" s="65"/>
      <c r="AA956" s="65"/>
    </row>
    <row r="957" spans="1:27" ht="14.25" customHeight="1">
      <c r="A957" s="65"/>
      <c r="B957" s="80"/>
      <c r="C957" s="65"/>
      <c r="D957" s="65"/>
      <c r="E957" s="65"/>
      <c r="F957" s="65"/>
      <c r="G957" s="65"/>
      <c r="H957" s="65"/>
      <c r="I957" s="65"/>
      <c r="J957" s="65"/>
      <c r="K957" s="65"/>
      <c r="L957" s="65"/>
      <c r="M957" s="65"/>
      <c r="N957" s="65"/>
      <c r="O957" s="65"/>
      <c r="P957" s="65"/>
      <c r="Q957" s="65"/>
      <c r="R957" s="65"/>
      <c r="S957" s="65"/>
      <c r="T957" s="65"/>
      <c r="U957" s="66"/>
      <c r="V957" s="65"/>
      <c r="W957" s="65"/>
      <c r="X957" s="65"/>
      <c r="Y957" s="66"/>
      <c r="Z957" s="65"/>
      <c r="AA957" s="65"/>
    </row>
    <row r="958" spans="1:27" ht="14.25" customHeight="1">
      <c r="A958" s="65"/>
      <c r="B958" s="80"/>
      <c r="C958" s="65"/>
      <c r="D958" s="65"/>
      <c r="E958" s="65"/>
      <c r="F958" s="65"/>
      <c r="G958" s="65"/>
      <c r="H958" s="65"/>
      <c r="I958" s="65"/>
      <c r="J958" s="65"/>
      <c r="K958" s="65"/>
      <c r="L958" s="65"/>
      <c r="M958" s="65"/>
      <c r="N958" s="65"/>
      <c r="O958" s="65"/>
      <c r="P958" s="65"/>
      <c r="Q958" s="65"/>
      <c r="R958" s="65"/>
      <c r="S958" s="65"/>
      <c r="T958" s="65"/>
      <c r="U958" s="66"/>
      <c r="V958" s="65"/>
      <c r="W958" s="65"/>
      <c r="X958" s="65"/>
      <c r="Y958" s="66"/>
      <c r="Z958" s="65"/>
      <c r="AA958" s="65"/>
    </row>
    <row r="959" spans="1:27" ht="14.25" customHeight="1">
      <c r="A959" s="65"/>
      <c r="B959" s="80"/>
      <c r="C959" s="65"/>
      <c r="D959" s="65"/>
      <c r="E959" s="65"/>
      <c r="F959" s="65"/>
      <c r="G959" s="65"/>
      <c r="H959" s="65"/>
      <c r="I959" s="65"/>
      <c r="J959" s="65"/>
      <c r="K959" s="65"/>
      <c r="L959" s="65"/>
      <c r="M959" s="65"/>
      <c r="N959" s="65"/>
      <c r="O959" s="65"/>
      <c r="P959" s="65"/>
      <c r="Q959" s="65"/>
      <c r="R959" s="65"/>
      <c r="S959" s="65"/>
      <c r="T959" s="65"/>
      <c r="U959" s="66"/>
      <c r="V959" s="65"/>
      <c r="W959" s="65"/>
      <c r="X959" s="65"/>
      <c r="Y959" s="66"/>
      <c r="Z959" s="65"/>
      <c r="AA959" s="65"/>
    </row>
    <row r="960" spans="1:27" ht="14.25" customHeight="1">
      <c r="A960" s="65"/>
      <c r="B960" s="80"/>
      <c r="C960" s="65"/>
      <c r="D960" s="65"/>
      <c r="E960" s="65"/>
      <c r="F960" s="65"/>
      <c r="G960" s="65"/>
      <c r="H960" s="65"/>
      <c r="I960" s="65"/>
      <c r="J960" s="65"/>
      <c r="K960" s="65"/>
      <c r="L960" s="65"/>
      <c r="M960" s="65"/>
      <c r="N960" s="65"/>
      <c r="O960" s="65"/>
      <c r="P960" s="65"/>
      <c r="Q960" s="65"/>
      <c r="R960" s="65"/>
      <c r="S960" s="65"/>
      <c r="T960" s="65"/>
      <c r="U960" s="66"/>
      <c r="V960" s="65"/>
      <c r="W960" s="65"/>
      <c r="X960" s="65"/>
      <c r="Y960" s="66"/>
      <c r="Z960" s="65"/>
      <c r="AA960" s="65"/>
    </row>
    <row r="961" spans="1:27" ht="14.25" customHeight="1">
      <c r="A961" s="65"/>
      <c r="B961" s="80"/>
      <c r="C961" s="65"/>
      <c r="D961" s="65"/>
      <c r="E961" s="65"/>
      <c r="F961" s="65"/>
      <c r="G961" s="65"/>
      <c r="H961" s="65"/>
      <c r="I961" s="65"/>
      <c r="J961" s="65"/>
      <c r="K961" s="65"/>
      <c r="L961" s="65"/>
      <c r="M961" s="65"/>
      <c r="N961" s="65"/>
      <c r="O961" s="65"/>
      <c r="P961" s="65"/>
      <c r="Q961" s="65"/>
      <c r="R961" s="65"/>
      <c r="S961" s="65"/>
      <c r="T961" s="65"/>
      <c r="U961" s="66"/>
      <c r="V961" s="65"/>
      <c r="W961" s="65"/>
      <c r="X961" s="65"/>
      <c r="Y961" s="66"/>
      <c r="Z961" s="65"/>
      <c r="AA961" s="65"/>
    </row>
    <row r="962" spans="1:27" ht="14.25" customHeight="1">
      <c r="A962" s="65"/>
      <c r="B962" s="80"/>
      <c r="C962" s="65"/>
      <c r="D962" s="65"/>
      <c r="E962" s="65"/>
      <c r="F962" s="65"/>
      <c r="G962" s="65"/>
      <c r="H962" s="65"/>
      <c r="I962" s="65"/>
      <c r="J962" s="65"/>
      <c r="K962" s="65"/>
      <c r="L962" s="65"/>
      <c r="M962" s="65"/>
      <c r="N962" s="65"/>
      <c r="O962" s="65"/>
      <c r="P962" s="65"/>
      <c r="Q962" s="65"/>
      <c r="R962" s="65"/>
      <c r="S962" s="65"/>
      <c r="T962" s="65"/>
      <c r="U962" s="66"/>
      <c r="V962" s="65"/>
      <c r="W962" s="65"/>
      <c r="X962" s="65"/>
      <c r="Y962" s="66"/>
      <c r="Z962" s="65"/>
      <c r="AA962" s="65"/>
    </row>
    <row r="963" spans="1:27" ht="14.25" customHeight="1">
      <c r="A963" s="65"/>
      <c r="B963" s="80"/>
      <c r="C963" s="65"/>
      <c r="D963" s="65"/>
      <c r="E963" s="65"/>
      <c r="F963" s="65"/>
      <c r="G963" s="65"/>
      <c r="H963" s="65"/>
      <c r="I963" s="65"/>
      <c r="J963" s="65"/>
      <c r="K963" s="65"/>
      <c r="L963" s="65"/>
      <c r="M963" s="65"/>
      <c r="N963" s="65"/>
      <c r="O963" s="65"/>
      <c r="P963" s="65"/>
      <c r="Q963" s="65"/>
      <c r="R963" s="65"/>
      <c r="S963" s="65"/>
      <c r="T963" s="65"/>
      <c r="U963" s="66"/>
      <c r="V963" s="65"/>
      <c r="W963" s="65"/>
      <c r="X963" s="65"/>
      <c r="Y963" s="66"/>
      <c r="Z963" s="65"/>
      <c r="AA963" s="65"/>
    </row>
    <row r="964" spans="1:27" ht="14.25" customHeight="1">
      <c r="A964" s="65"/>
      <c r="B964" s="80"/>
      <c r="C964" s="65"/>
      <c r="D964" s="65"/>
      <c r="E964" s="65"/>
      <c r="F964" s="65"/>
      <c r="G964" s="65"/>
      <c r="H964" s="65"/>
      <c r="I964" s="65"/>
      <c r="J964" s="65"/>
      <c r="K964" s="65"/>
      <c r="L964" s="65"/>
      <c r="M964" s="65"/>
      <c r="N964" s="65"/>
      <c r="O964" s="65"/>
      <c r="P964" s="65"/>
      <c r="Q964" s="65"/>
      <c r="R964" s="65"/>
      <c r="S964" s="65"/>
      <c r="T964" s="65"/>
      <c r="U964" s="66"/>
      <c r="V964" s="65"/>
      <c r="W964" s="65"/>
      <c r="X964" s="65"/>
      <c r="Y964" s="66"/>
      <c r="Z964" s="65"/>
      <c r="AA964" s="65"/>
    </row>
    <row r="965" spans="1:27" ht="14.25" customHeight="1">
      <c r="A965" s="65"/>
      <c r="B965" s="80"/>
      <c r="C965" s="65"/>
      <c r="D965" s="65"/>
      <c r="E965" s="65"/>
      <c r="F965" s="65"/>
      <c r="G965" s="65"/>
      <c r="H965" s="65"/>
      <c r="I965" s="65"/>
      <c r="J965" s="65"/>
      <c r="K965" s="65"/>
      <c r="L965" s="65"/>
      <c r="M965" s="65"/>
      <c r="N965" s="65"/>
      <c r="O965" s="65"/>
      <c r="P965" s="65"/>
      <c r="Q965" s="65"/>
      <c r="R965" s="65"/>
      <c r="S965" s="65"/>
      <c r="T965" s="65"/>
      <c r="U965" s="66"/>
      <c r="V965" s="65"/>
      <c r="W965" s="65"/>
      <c r="X965" s="65"/>
      <c r="Y965" s="66"/>
      <c r="Z965" s="65"/>
      <c r="AA965" s="65"/>
    </row>
    <row r="966" spans="1:27" ht="14.25" customHeight="1">
      <c r="A966" s="65"/>
      <c r="B966" s="80"/>
      <c r="C966" s="65"/>
      <c r="D966" s="65"/>
      <c r="E966" s="65"/>
      <c r="F966" s="65"/>
      <c r="G966" s="65"/>
      <c r="H966" s="65"/>
      <c r="I966" s="65"/>
      <c r="J966" s="65"/>
      <c r="K966" s="65"/>
      <c r="L966" s="65"/>
      <c r="M966" s="65"/>
      <c r="N966" s="65"/>
      <c r="O966" s="65"/>
      <c r="P966" s="65"/>
      <c r="Q966" s="65"/>
      <c r="R966" s="65"/>
      <c r="S966" s="65"/>
      <c r="T966" s="65"/>
      <c r="U966" s="66"/>
      <c r="V966" s="65"/>
      <c r="W966" s="65"/>
      <c r="X966" s="65"/>
      <c r="Y966" s="66"/>
      <c r="Z966" s="65"/>
      <c r="AA966" s="65"/>
    </row>
    <row r="967" spans="1:27" ht="14.25" customHeight="1">
      <c r="A967" s="65"/>
      <c r="B967" s="80"/>
      <c r="C967" s="65"/>
      <c r="D967" s="65"/>
      <c r="E967" s="65"/>
      <c r="F967" s="65"/>
      <c r="G967" s="65"/>
      <c r="H967" s="65"/>
      <c r="I967" s="65"/>
      <c r="J967" s="65"/>
      <c r="K967" s="65"/>
      <c r="L967" s="65"/>
      <c r="M967" s="65"/>
      <c r="N967" s="65"/>
      <c r="O967" s="65"/>
      <c r="P967" s="65"/>
      <c r="Q967" s="65"/>
      <c r="R967" s="65"/>
      <c r="S967" s="65"/>
      <c r="T967" s="65"/>
      <c r="U967" s="66"/>
      <c r="V967" s="65"/>
      <c r="W967" s="65"/>
      <c r="X967" s="65"/>
      <c r="Y967" s="66"/>
      <c r="Z967" s="65"/>
      <c r="AA967" s="65"/>
    </row>
    <row r="968" spans="1:27" ht="14.25" customHeight="1">
      <c r="A968" s="65"/>
      <c r="B968" s="80"/>
      <c r="C968" s="65"/>
      <c r="D968" s="65"/>
      <c r="E968" s="65"/>
      <c r="F968" s="65"/>
      <c r="G968" s="65"/>
      <c r="H968" s="65"/>
      <c r="I968" s="65"/>
      <c r="J968" s="65"/>
      <c r="K968" s="65"/>
      <c r="L968" s="65"/>
      <c r="M968" s="65"/>
      <c r="N968" s="65"/>
      <c r="O968" s="65"/>
      <c r="P968" s="65"/>
      <c r="Q968" s="65"/>
      <c r="R968" s="65"/>
      <c r="S968" s="65"/>
      <c r="T968" s="65"/>
      <c r="U968" s="66"/>
      <c r="V968" s="65"/>
      <c r="W968" s="65"/>
      <c r="X968" s="65"/>
      <c r="Y968" s="66"/>
      <c r="Z968" s="65"/>
      <c r="AA968" s="65"/>
    </row>
    <row r="969" spans="1:27" ht="14.25" customHeight="1">
      <c r="A969" s="65"/>
      <c r="B969" s="80"/>
      <c r="C969" s="65"/>
      <c r="D969" s="65"/>
      <c r="E969" s="65"/>
      <c r="F969" s="65"/>
      <c r="G969" s="65"/>
      <c r="H969" s="65"/>
      <c r="I969" s="65"/>
      <c r="J969" s="65"/>
      <c r="K969" s="65"/>
      <c r="L969" s="65"/>
      <c r="M969" s="65"/>
      <c r="N969" s="65"/>
      <c r="O969" s="65"/>
      <c r="P969" s="65"/>
      <c r="Q969" s="65"/>
      <c r="R969" s="65"/>
      <c r="S969" s="65"/>
      <c r="T969" s="65"/>
      <c r="U969" s="66"/>
      <c r="V969" s="65"/>
      <c r="W969" s="65"/>
      <c r="X969" s="65"/>
      <c r="Y969" s="66"/>
      <c r="Z969" s="65"/>
      <c r="AA969" s="65"/>
    </row>
    <row r="970" spans="1:27" ht="14.25" customHeight="1">
      <c r="A970" s="65"/>
      <c r="B970" s="80"/>
      <c r="C970" s="65"/>
      <c r="D970" s="65"/>
      <c r="E970" s="65"/>
      <c r="F970" s="65"/>
      <c r="G970" s="65"/>
      <c r="H970" s="65"/>
      <c r="I970" s="65"/>
      <c r="J970" s="65"/>
      <c r="K970" s="65"/>
      <c r="L970" s="65"/>
      <c r="M970" s="65"/>
      <c r="N970" s="65"/>
      <c r="O970" s="65"/>
      <c r="P970" s="65"/>
      <c r="Q970" s="65"/>
      <c r="R970" s="65"/>
      <c r="S970" s="65"/>
      <c r="T970" s="65"/>
      <c r="U970" s="66"/>
      <c r="V970" s="65"/>
      <c r="W970" s="65"/>
      <c r="X970" s="65"/>
      <c r="Y970" s="66"/>
      <c r="Z970" s="65"/>
      <c r="AA970" s="65"/>
    </row>
    <row r="971" spans="1:27" ht="14.25" customHeight="1">
      <c r="A971" s="65"/>
      <c r="B971" s="80"/>
      <c r="C971" s="65"/>
      <c r="D971" s="65"/>
      <c r="E971" s="65"/>
      <c r="F971" s="65"/>
      <c r="G971" s="65"/>
      <c r="H971" s="65"/>
      <c r="I971" s="65"/>
      <c r="J971" s="65"/>
      <c r="K971" s="65"/>
      <c r="L971" s="65"/>
      <c r="M971" s="65"/>
      <c r="N971" s="65"/>
      <c r="O971" s="65"/>
      <c r="P971" s="65"/>
      <c r="Q971" s="65"/>
      <c r="R971" s="65"/>
      <c r="S971" s="65"/>
      <c r="T971" s="65"/>
      <c r="U971" s="66"/>
      <c r="V971" s="65"/>
      <c r="W971" s="65"/>
      <c r="X971" s="65"/>
      <c r="Y971" s="66"/>
      <c r="Z971" s="65"/>
      <c r="AA971" s="65"/>
    </row>
    <row r="972" spans="1:27" ht="14.25" customHeight="1">
      <c r="A972" s="65"/>
      <c r="B972" s="80"/>
      <c r="C972" s="65"/>
      <c r="D972" s="65"/>
      <c r="E972" s="65"/>
      <c r="F972" s="65"/>
      <c r="G972" s="65"/>
      <c r="H972" s="65"/>
      <c r="I972" s="65"/>
      <c r="J972" s="65"/>
      <c r="K972" s="65"/>
      <c r="L972" s="65"/>
      <c r="M972" s="65"/>
      <c r="N972" s="65"/>
      <c r="O972" s="65"/>
      <c r="P972" s="65"/>
      <c r="Q972" s="65"/>
      <c r="R972" s="65"/>
      <c r="S972" s="65"/>
      <c r="T972" s="65"/>
      <c r="U972" s="66"/>
      <c r="V972" s="65"/>
      <c r="W972" s="65"/>
      <c r="X972" s="65"/>
      <c r="Y972" s="66"/>
      <c r="Z972" s="65"/>
      <c r="AA972" s="65"/>
    </row>
    <row r="973" spans="1:27" ht="14.25" customHeight="1">
      <c r="A973" s="65"/>
      <c r="B973" s="80"/>
      <c r="C973" s="65"/>
      <c r="D973" s="65"/>
      <c r="E973" s="65"/>
      <c r="F973" s="65"/>
      <c r="G973" s="65"/>
      <c r="H973" s="65"/>
      <c r="I973" s="65"/>
      <c r="J973" s="65"/>
      <c r="K973" s="65"/>
      <c r="L973" s="65"/>
      <c r="M973" s="65"/>
      <c r="N973" s="65"/>
      <c r="O973" s="65"/>
      <c r="P973" s="65"/>
      <c r="Q973" s="65"/>
      <c r="R973" s="65"/>
      <c r="S973" s="65"/>
      <c r="T973" s="65"/>
      <c r="U973" s="66"/>
      <c r="V973" s="65"/>
      <c r="W973" s="65"/>
      <c r="X973" s="65"/>
      <c r="Y973" s="66"/>
      <c r="Z973" s="65"/>
      <c r="AA973" s="65"/>
    </row>
    <row r="974" spans="1:27" ht="14.25" customHeight="1">
      <c r="A974" s="65"/>
      <c r="B974" s="80"/>
      <c r="C974" s="65"/>
      <c r="D974" s="65"/>
      <c r="E974" s="65"/>
      <c r="F974" s="65"/>
      <c r="G974" s="65"/>
      <c r="H974" s="65"/>
      <c r="I974" s="65"/>
      <c r="J974" s="65"/>
      <c r="K974" s="65"/>
      <c r="L974" s="65"/>
      <c r="M974" s="65"/>
      <c r="N974" s="65"/>
      <c r="O974" s="65"/>
      <c r="P974" s="65"/>
      <c r="Q974" s="65"/>
      <c r="R974" s="65"/>
      <c r="S974" s="65"/>
      <c r="T974" s="65"/>
      <c r="U974" s="66"/>
      <c r="V974" s="65"/>
      <c r="W974" s="65"/>
      <c r="X974" s="65"/>
      <c r="Y974" s="66"/>
      <c r="Z974" s="65"/>
      <c r="AA974" s="65"/>
    </row>
    <row r="975" spans="1:27" ht="14.25" customHeight="1">
      <c r="A975" s="65"/>
      <c r="B975" s="80"/>
      <c r="C975" s="65"/>
      <c r="D975" s="65"/>
      <c r="E975" s="65"/>
      <c r="F975" s="65"/>
      <c r="G975" s="65"/>
      <c r="H975" s="65"/>
      <c r="I975" s="65"/>
      <c r="J975" s="65"/>
      <c r="K975" s="65"/>
      <c r="L975" s="65"/>
      <c r="M975" s="65"/>
      <c r="N975" s="65"/>
      <c r="O975" s="65"/>
      <c r="P975" s="65"/>
      <c r="Q975" s="65"/>
      <c r="R975" s="65"/>
      <c r="S975" s="65"/>
      <c r="T975" s="65"/>
      <c r="U975" s="66"/>
      <c r="V975" s="65"/>
      <c r="W975" s="65"/>
      <c r="X975" s="65"/>
      <c r="Y975" s="66"/>
      <c r="Z975" s="65"/>
      <c r="AA975" s="65"/>
    </row>
    <row r="976" spans="1:27" ht="14.25" customHeight="1">
      <c r="A976" s="65"/>
      <c r="B976" s="80"/>
      <c r="C976" s="65"/>
      <c r="D976" s="65"/>
      <c r="E976" s="65"/>
      <c r="F976" s="65"/>
      <c r="G976" s="65"/>
      <c r="H976" s="65"/>
      <c r="I976" s="65"/>
      <c r="J976" s="65"/>
      <c r="K976" s="65"/>
      <c r="L976" s="65"/>
      <c r="M976" s="65"/>
      <c r="N976" s="65"/>
      <c r="O976" s="65"/>
      <c r="P976" s="65"/>
      <c r="Q976" s="65"/>
      <c r="R976" s="65"/>
      <c r="S976" s="65"/>
      <c r="T976" s="65"/>
      <c r="U976" s="66"/>
      <c r="V976" s="65"/>
      <c r="W976" s="65"/>
      <c r="X976" s="65"/>
      <c r="Y976" s="66"/>
      <c r="Z976" s="65"/>
      <c r="AA976" s="65"/>
    </row>
    <row r="977" spans="1:27" ht="14.25" customHeight="1">
      <c r="A977" s="65"/>
      <c r="B977" s="80"/>
      <c r="C977" s="65"/>
      <c r="D977" s="65"/>
      <c r="E977" s="65"/>
      <c r="F977" s="65"/>
      <c r="G977" s="65"/>
      <c r="H977" s="65"/>
      <c r="I977" s="65"/>
      <c r="J977" s="65"/>
      <c r="K977" s="65"/>
      <c r="L977" s="65"/>
      <c r="M977" s="65"/>
      <c r="N977" s="65"/>
      <c r="O977" s="65"/>
      <c r="P977" s="65"/>
      <c r="Q977" s="65"/>
      <c r="R977" s="65"/>
      <c r="S977" s="65"/>
      <c r="T977" s="65"/>
      <c r="U977" s="66"/>
      <c r="V977" s="65"/>
      <c r="W977" s="65"/>
      <c r="X977" s="65"/>
      <c r="Y977" s="66"/>
      <c r="Z977" s="65"/>
      <c r="AA977" s="65"/>
    </row>
    <row r="978" spans="1:27" ht="14.25" customHeight="1">
      <c r="A978" s="65"/>
      <c r="B978" s="80"/>
      <c r="C978" s="65"/>
      <c r="D978" s="65"/>
      <c r="E978" s="65"/>
      <c r="F978" s="65"/>
      <c r="G978" s="65"/>
      <c r="H978" s="65"/>
      <c r="I978" s="65"/>
      <c r="J978" s="65"/>
      <c r="K978" s="65"/>
      <c r="L978" s="65"/>
      <c r="M978" s="65"/>
      <c r="N978" s="65"/>
      <c r="O978" s="65"/>
      <c r="P978" s="65"/>
      <c r="Q978" s="65"/>
      <c r="R978" s="65"/>
      <c r="S978" s="65"/>
      <c r="T978" s="65"/>
      <c r="U978" s="66"/>
      <c r="V978" s="65"/>
      <c r="W978" s="65"/>
      <c r="X978" s="65"/>
      <c r="Y978" s="66"/>
      <c r="Z978" s="65"/>
      <c r="AA978" s="65"/>
    </row>
    <row r="979" spans="1:27" ht="14.25" customHeight="1">
      <c r="A979" s="65"/>
      <c r="B979" s="80"/>
      <c r="C979" s="65"/>
      <c r="D979" s="65"/>
      <c r="E979" s="65"/>
      <c r="F979" s="65"/>
      <c r="G979" s="65"/>
      <c r="H979" s="65"/>
      <c r="I979" s="65"/>
      <c r="J979" s="65"/>
      <c r="K979" s="65"/>
      <c r="L979" s="65"/>
      <c r="M979" s="65"/>
      <c r="N979" s="65"/>
      <c r="O979" s="65"/>
      <c r="P979" s="65"/>
      <c r="Q979" s="65"/>
      <c r="R979" s="65"/>
      <c r="S979" s="65"/>
      <c r="T979" s="65"/>
      <c r="U979" s="66"/>
      <c r="V979" s="65"/>
      <c r="W979" s="65"/>
      <c r="X979" s="65"/>
      <c r="Y979" s="66"/>
      <c r="Z979" s="65"/>
      <c r="AA979" s="65"/>
    </row>
    <row r="980" spans="1:27" ht="14.25" customHeight="1">
      <c r="A980" s="65"/>
      <c r="B980" s="80"/>
      <c r="C980" s="65"/>
      <c r="D980" s="65"/>
      <c r="E980" s="65"/>
      <c r="F980" s="65"/>
      <c r="G980" s="65"/>
      <c r="H980" s="65"/>
      <c r="I980" s="65"/>
      <c r="J980" s="65"/>
      <c r="K980" s="65"/>
      <c r="L980" s="65"/>
      <c r="M980" s="65"/>
      <c r="N980" s="65"/>
      <c r="O980" s="65"/>
      <c r="P980" s="65"/>
      <c r="Q980" s="65"/>
      <c r="R980" s="65"/>
      <c r="S980" s="65"/>
      <c r="T980" s="65"/>
      <c r="U980" s="66"/>
      <c r="V980" s="65"/>
      <c r="W980" s="65"/>
      <c r="X980" s="65"/>
      <c r="Y980" s="66"/>
      <c r="Z980" s="65"/>
      <c r="AA980" s="65"/>
    </row>
    <row r="981" spans="1:27" ht="14.25" customHeight="1">
      <c r="A981" s="65"/>
      <c r="B981" s="80"/>
      <c r="C981" s="65"/>
      <c r="D981" s="65"/>
      <c r="E981" s="65"/>
      <c r="F981" s="65"/>
      <c r="G981" s="65"/>
      <c r="H981" s="65"/>
      <c r="I981" s="65"/>
      <c r="J981" s="65"/>
      <c r="K981" s="65"/>
      <c r="L981" s="65"/>
      <c r="M981" s="65"/>
      <c r="N981" s="65"/>
      <c r="O981" s="65"/>
      <c r="P981" s="65"/>
      <c r="Q981" s="65"/>
      <c r="R981" s="65"/>
      <c r="S981" s="65"/>
      <c r="T981" s="65"/>
      <c r="U981" s="66"/>
      <c r="V981" s="65"/>
      <c r="W981" s="65"/>
      <c r="X981" s="65"/>
      <c r="Y981" s="66"/>
      <c r="Z981" s="65"/>
      <c r="AA981" s="65"/>
    </row>
    <row r="982" spans="1:27" ht="14.25" customHeight="1">
      <c r="A982" s="65"/>
      <c r="B982" s="80"/>
      <c r="C982" s="65"/>
      <c r="D982" s="65"/>
      <c r="E982" s="65"/>
      <c r="F982" s="65"/>
      <c r="G982" s="65"/>
      <c r="H982" s="65"/>
      <c r="I982" s="65"/>
      <c r="J982" s="65"/>
      <c r="K982" s="65"/>
      <c r="L982" s="65"/>
      <c r="M982" s="65"/>
      <c r="N982" s="65"/>
      <c r="O982" s="65"/>
      <c r="P982" s="65"/>
      <c r="Q982" s="65"/>
      <c r="R982" s="65"/>
      <c r="S982" s="65"/>
      <c r="T982" s="65"/>
      <c r="U982" s="66"/>
      <c r="V982" s="65"/>
      <c r="W982" s="65"/>
      <c r="X982" s="65"/>
      <c r="Y982" s="66"/>
      <c r="Z982" s="65"/>
      <c r="AA982" s="65"/>
    </row>
    <row r="983" spans="1:27" ht="14.25" customHeight="1">
      <c r="A983" s="65"/>
      <c r="B983" s="80"/>
      <c r="C983" s="65"/>
      <c r="D983" s="65"/>
      <c r="E983" s="65"/>
      <c r="F983" s="65"/>
      <c r="G983" s="65"/>
      <c r="H983" s="65"/>
      <c r="I983" s="65"/>
      <c r="J983" s="65"/>
      <c r="K983" s="65"/>
      <c r="L983" s="65"/>
      <c r="M983" s="65"/>
      <c r="N983" s="65"/>
      <c r="O983" s="65"/>
      <c r="P983" s="65"/>
      <c r="Q983" s="65"/>
      <c r="R983" s="65"/>
      <c r="S983" s="65"/>
      <c r="T983" s="65"/>
      <c r="U983" s="66"/>
      <c r="V983" s="65"/>
      <c r="W983" s="65"/>
      <c r="X983" s="65"/>
      <c r="Y983" s="66"/>
      <c r="Z983" s="65"/>
      <c r="AA983" s="65"/>
    </row>
    <row r="984" spans="1:27" ht="14.25" customHeight="1">
      <c r="A984" s="65"/>
      <c r="B984" s="80"/>
      <c r="C984" s="65"/>
      <c r="D984" s="65"/>
      <c r="E984" s="65"/>
      <c r="F984" s="65"/>
      <c r="G984" s="65"/>
      <c r="H984" s="65"/>
      <c r="I984" s="65"/>
      <c r="J984" s="65"/>
      <c r="K984" s="65"/>
      <c r="L984" s="65"/>
      <c r="M984" s="65"/>
      <c r="N984" s="65"/>
      <c r="O984" s="65"/>
      <c r="P984" s="65"/>
      <c r="Q984" s="65"/>
      <c r="R984" s="65"/>
      <c r="S984" s="65"/>
      <c r="T984" s="65"/>
      <c r="U984" s="66"/>
      <c r="V984" s="65"/>
      <c r="W984" s="65"/>
      <c r="X984" s="65"/>
      <c r="Y984" s="66"/>
      <c r="Z984" s="65"/>
      <c r="AA984" s="65"/>
    </row>
    <row r="985" spans="1:27" ht="14.25" customHeight="1">
      <c r="A985" s="65"/>
      <c r="B985" s="80"/>
      <c r="C985" s="65"/>
      <c r="D985" s="65"/>
      <c r="E985" s="65"/>
      <c r="F985" s="65"/>
      <c r="G985" s="65"/>
      <c r="H985" s="65"/>
      <c r="I985" s="65"/>
      <c r="J985" s="65"/>
      <c r="K985" s="65"/>
      <c r="L985" s="65"/>
      <c r="M985" s="65"/>
      <c r="N985" s="65"/>
      <c r="O985" s="65"/>
      <c r="P985" s="65"/>
      <c r="Q985" s="65"/>
      <c r="R985" s="65"/>
      <c r="S985" s="65"/>
      <c r="T985" s="65"/>
      <c r="U985" s="66"/>
      <c r="V985" s="65"/>
      <c r="W985" s="65"/>
      <c r="X985" s="65"/>
      <c r="Y985" s="66"/>
      <c r="Z985" s="65"/>
      <c r="AA985" s="65"/>
    </row>
    <row r="986" spans="1:27" ht="14.25" customHeight="1">
      <c r="A986" s="65"/>
      <c r="B986" s="80"/>
      <c r="C986" s="65"/>
      <c r="D986" s="65"/>
      <c r="E986" s="65"/>
      <c r="F986" s="65"/>
      <c r="G986" s="65"/>
      <c r="H986" s="65"/>
      <c r="I986" s="65"/>
      <c r="J986" s="65"/>
      <c r="K986" s="65"/>
      <c r="L986" s="65"/>
      <c r="M986" s="65"/>
      <c r="N986" s="65"/>
      <c r="O986" s="65"/>
      <c r="P986" s="65"/>
      <c r="Q986" s="65"/>
      <c r="R986" s="65"/>
      <c r="S986" s="65"/>
      <c r="T986" s="65"/>
      <c r="U986" s="66"/>
      <c r="V986" s="65"/>
      <c r="W986" s="65"/>
      <c r="X986" s="65"/>
      <c r="Y986" s="66"/>
      <c r="Z986" s="65"/>
      <c r="AA986" s="65"/>
    </row>
    <row r="987" spans="1:27" ht="14.25" customHeight="1">
      <c r="A987" s="65"/>
      <c r="B987" s="80"/>
      <c r="C987" s="65"/>
      <c r="D987" s="65"/>
      <c r="E987" s="65"/>
      <c r="F987" s="65"/>
      <c r="G987" s="65"/>
      <c r="H987" s="65"/>
      <c r="I987" s="65"/>
      <c r="J987" s="65"/>
      <c r="K987" s="65"/>
      <c r="L987" s="65"/>
      <c r="M987" s="65"/>
      <c r="N987" s="65"/>
      <c r="O987" s="65"/>
      <c r="P987" s="65"/>
      <c r="Q987" s="65"/>
      <c r="R987" s="65"/>
      <c r="S987" s="65"/>
      <c r="T987" s="65"/>
      <c r="U987" s="66"/>
      <c r="V987" s="65"/>
      <c r="W987" s="65"/>
      <c r="X987" s="65"/>
      <c r="Y987" s="66"/>
      <c r="Z987" s="65"/>
      <c r="AA987" s="65"/>
    </row>
    <row r="988" spans="1:27" ht="14.25" customHeight="1">
      <c r="A988" s="65"/>
      <c r="B988" s="80"/>
      <c r="C988" s="65"/>
      <c r="D988" s="65"/>
      <c r="E988" s="65"/>
      <c r="F988" s="65"/>
      <c r="G988" s="65"/>
      <c r="H988" s="65"/>
      <c r="I988" s="65"/>
      <c r="J988" s="65"/>
      <c r="K988" s="65"/>
      <c r="L988" s="65"/>
      <c r="M988" s="65"/>
      <c r="N988" s="65"/>
      <c r="O988" s="65"/>
      <c r="P988" s="65"/>
      <c r="Q988" s="65"/>
      <c r="R988" s="65"/>
      <c r="S988" s="65"/>
      <c r="T988" s="65"/>
      <c r="U988" s="66"/>
      <c r="V988" s="65"/>
      <c r="W988" s="65"/>
      <c r="X988" s="65"/>
      <c r="Y988" s="66"/>
      <c r="Z988" s="65"/>
      <c r="AA988" s="65"/>
    </row>
    <row r="989" spans="1:27" ht="14.25" customHeight="1">
      <c r="A989" s="65"/>
      <c r="B989" s="80"/>
      <c r="C989" s="65"/>
      <c r="D989" s="65"/>
      <c r="E989" s="65"/>
      <c r="F989" s="65"/>
      <c r="G989" s="65"/>
      <c r="H989" s="65"/>
      <c r="I989" s="65"/>
      <c r="J989" s="65"/>
      <c r="K989" s="65"/>
      <c r="L989" s="65"/>
      <c r="M989" s="65"/>
      <c r="N989" s="65"/>
      <c r="O989" s="65"/>
      <c r="P989" s="65"/>
      <c r="Q989" s="65"/>
      <c r="R989" s="65"/>
      <c r="S989" s="65"/>
      <c r="T989" s="65"/>
      <c r="U989" s="66"/>
      <c r="V989" s="65"/>
      <c r="W989" s="65"/>
      <c r="X989" s="65"/>
      <c r="Y989" s="66"/>
      <c r="Z989" s="65"/>
      <c r="AA989" s="65"/>
    </row>
    <row r="990" spans="1:27" ht="14.25" customHeight="1">
      <c r="A990" s="65"/>
      <c r="B990" s="80"/>
      <c r="C990" s="65"/>
      <c r="D990" s="65"/>
      <c r="E990" s="65"/>
      <c r="F990" s="65"/>
      <c r="G990" s="65"/>
      <c r="H990" s="65"/>
      <c r="I990" s="65"/>
      <c r="J990" s="65"/>
      <c r="K990" s="65"/>
      <c r="L990" s="65"/>
      <c r="M990" s="65"/>
      <c r="N990" s="65"/>
      <c r="O990" s="65"/>
      <c r="P990" s="65"/>
      <c r="Q990" s="65"/>
      <c r="R990" s="65"/>
      <c r="S990" s="65"/>
      <c r="T990" s="65"/>
      <c r="U990" s="66"/>
      <c r="V990" s="65"/>
      <c r="W990" s="65"/>
      <c r="X990" s="65"/>
      <c r="Y990" s="66"/>
      <c r="Z990" s="65"/>
      <c r="AA990" s="65"/>
    </row>
    <row r="991" spans="1:27" ht="14.25" customHeight="1">
      <c r="A991" s="65"/>
      <c r="B991" s="80"/>
      <c r="C991" s="65"/>
      <c r="D991" s="65"/>
      <c r="E991" s="65"/>
      <c r="F991" s="65"/>
      <c r="G991" s="65"/>
      <c r="H991" s="65"/>
      <c r="I991" s="65"/>
      <c r="J991" s="65"/>
      <c r="K991" s="65"/>
      <c r="L991" s="65"/>
      <c r="M991" s="65"/>
      <c r="N991" s="65"/>
      <c r="O991" s="65"/>
      <c r="P991" s="65"/>
      <c r="Q991" s="65"/>
      <c r="R991" s="65"/>
      <c r="S991" s="65"/>
      <c r="T991" s="65"/>
      <c r="U991" s="66"/>
      <c r="V991" s="65"/>
      <c r="W991" s="65"/>
      <c r="X991" s="65"/>
      <c r="Y991" s="66"/>
      <c r="Z991" s="65"/>
      <c r="AA991" s="65"/>
    </row>
    <row r="992" spans="1:27" ht="14.25" customHeight="1">
      <c r="A992" s="65"/>
      <c r="B992" s="80"/>
      <c r="C992" s="65"/>
      <c r="D992" s="65"/>
      <c r="E992" s="65"/>
      <c r="F992" s="65"/>
      <c r="G992" s="65"/>
      <c r="H992" s="65"/>
      <c r="I992" s="65"/>
      <c r="J992" s="65"/>
      <c r="K992" s="65"/>
      <c r="L992" s="65"/>
      <c r="M992" s="65"/>
      <c r="N992" s="65"/>
      <c r="O992" s="65"/>
      <c r="P992" s="65"/>
      <c r="Q992" s="65"/>
      <c r="R992" s="65"/>
      <c r="S992" s="65"/>
      <c r="T992" s="65"/>
      <c r="U992" s="66"/>
      <c r="V992" s="65"/>
      <c r="W992" s="65"/>
      <c r="X992" s="65"/>
      <c r="Y992" s="66"/>
      <c r="Z992" s="65"/>
      <c r="AA992" s="65"/>
    </row>
    <row r="993" spans="1:27" ht="14.25" customHeight="1">
      <c r="A993" s="65"/>
      <c r="B993" s="80"/>
      <c r="C993" s="65"/>
      <c r="D993" s="65"/>
      <c r="E993" s="65"/>
      <c r="F993" s="65"/>
      <c r="G993" s="65"/>
      <c r="H993" s="65"/>
      <c r="I993" s="65"/>
      <c r="J993" s="65"/>
      <c r="K993" s="65"/>
      <c r="L993" s="65"/>
      <c r="M993" s="65"/>
      <c r="N993" s="65"/>
      <c r="O993" s="65"/>
      <c r="P993" s="65"/>
      <c r="Q993" s="65"/>
      <c r="R993" s="65"/>
      <c r="S993" s="65"/>
      <c r="T993" s="65"/>
      <c r="U993" s="66"/>
      <c r="V993" s="65"/>
      <c r="W993" s="65"/>
      <c r="X993" s="65"/>
      <c r="Y993" s="66"/>
      <c r="Z993" s="65"/>
      <c r="AA993" s="65"/>
    </row>
    <row r="994" spans="1:27" ht="14.25" customHeight="1">
      <c r="A994" s="65"/>
      <c r="B994" s="80"/>
      <c r="C994" s="65"/>
      <c r="D994" s="65"/>
      <c r="E994" s="65"/>
      <c r="F994" s="65"/>
      <c r="G994" s="65"/>
      <c r="H994" s="65"/>
      <c r="I994" s="65"/>
      <c r="J994" s="65"/>
      <c r="K994" s="65"/>
      <c r="L994" s="65"/>
      <c r="M994" s="65"/>
      <c r="N994" s="65"/>
      <c r="O994" s="65"/>
      <c r="P994" s="65"/>
      <c r="Q994" s="65"/>
      <c r="R994" s="65"/>
      <c r="S994" s="65"/>
      <c r="T994" s="65"/>
      <c r="U994" s="66"/>
      <c r="V994" s="65"/>
      <c r="W994" s="65"/>
      <c r="X994" s="65"/>
      <c r="Y994" s="66"/>
      <c r="Z994" s="65"/>
      <c r="AA994" s="65"/>
    </row>
    <row r="995" spans="1:27" ht="14.25" customHeight="1">
      <c r="A995" s="65"/>
      <c r="B995" s="80"/>
      <c r="C995" s="65"/>
      <c r="D995" s="65"/>
      <c r="E995" s="65"/>
      <c r="F995" s="65"/>
      <c r="G995" s="65"/>
      <c r="H995" s="65"/>
      <c r="I995" s="65"/>
      <c r="J995" s="65"/>
      <c r="K995" s="65"/>
      <c r="L995" s="65"/>
      <c r="M995" s="65"/>
      <c r="N995" s="65"/>
      <c r="O995" s="65"/>
      <c r="P995" s="65"/>
      <c r="Q995" s="65"/>
      <c r="R995" s="65"/>
      <c r="S995" s="65"/>
      <c r="T995" s="65"/>
      <c r="U995" s="66"/>
      <c r="V995" s="65"/>
      <c r="W995" s="65"/>
      <c r="X995" s="65"/>
      <c r="Y995" s="66"/>
      <c r="Z995" s="65"/>
      <c r="AA995" s="65"/>
    </row>
    <row r="996" spans="1:27" ht="14.25" customHeight="1">
      <c r="A996" s="65"/>
      <c r="B996" s="80"/>
      <c r="C996" s="65"/>
      <c r="D996" s="65"/>
      <c r="E996" s="65"/>
      <c r="F996" s="65"/>
      <c r="G996" s="65"/>
      <c r="H996" s="65"/>
      <c r="I996" s="65"/>
      <c r="J996" s="65"/>
      <c r="K996" s="65"/>
      <c r="L996" s="65"/>
      <c r="M996" s="65"/>
      <c r="N996" s="65"/>
      <c r="O996" s="65"/>
      <c r="P996" s="65"/>
      <c r="Q996" s="65"/>
      <c r="R996" s="65"/>
      <c r="S996" s="65"/>
      <c r="T996" s="65"/>
      <c r="U996" s="66"/>
      <c r="V996" s="65"/>
      <c r="W996" s="65"/>
      <c r="X996" s="65"/>
      <c r="Y996" s="66"/>
      <c r="Z996" s="65"/>
      <c r="AA996" s="65"/>
    </row>
    <row r="997" spans="1:27" ht="14.25" customHeight="1">
      <c r="A997" s="65"/>
      <c r="B997" s="80"/>
      <c r="C997" s="65"/>
      <c r="D997" s="65"/>
      <c r="E997" s="65"/>
      <c r="F997" s="65"/>
      <c r="G997" s="65"/>
      <c r="H997" s="65"/>
      <c r="I997" s="65"/>
      <c r="J997" s="65"/>
      <c r="K997" s="65"/>
      <c r="L997" s="65"/>
      <c r="M997" s="65"/>
      <c r="N997" s="65"/>
      <c r="O997" s="65"/>
      <c r="P997" s="65"/>
      <c r="Q997" s="65"/>
      <c r="R997" s="65"/>
      <c r="S997" s="65"/>
      <c r="T997" s="65"/>
      <c r="U997" s="66"/>
      <c r="V997" s="65"/>
      <c r="W997" s="65"/>
      <c r="X997" s="65"/>
      <c r="Y997" s="66"/>
      <c r="Z997" s="65"/>
      <c r="AA997" s="65"/>
    </row>
    <row r="998" spans="1:27" ht="14.25" customHeight="1">
      <c r="A998" s="65"/>
      <c r="B998" s="80"/>
      <c r="C998" s="65"/>
      <c r="D998" s="65"/>
      <c r="E998" s="65"/>
      <c r="F998" s="65"/>
      <c r="G998" s="65"/>
      <c r="H998" s="65"/>
      <c r="I998" s="65"/>
      <c r="J998" s="65"/>
      <c r="K998" s="65"/>
      <c r="L998" s="65"/>
      <c r="M998" s="65"/>
      <c r="N998" s="65"/>
      <c r="O998" s="65"/>
      <c r="P998" s="65"/>
      <c r="Q998" s="65"/>
      <c r="R998" s="65"/>
      <c r="S998" s="65"/>
      <c r="T998" s="65"/>
      <c r="U998" s="66"/>
      <c r="V998" s="65"/>
      <c r="W998" s="65"/>
      <c r="X998" s="65"/>
      <c r="Y998" s="66"/>
      <c r="Z998" s="65"/>
      <c r="AA998" s="65"/>
    </row>
    <row r="999" spans="1:27" ht="14.25" customHeight="1">
      <c r="A999" s="65"/>
      <c r="B999" s="80"/>
      <c r="C999" s="65"/>
      <c r="D999" s="65"/>
      <c r="E999" s="65"/>
      <c r="F999" s="65"/>
      <c r="G999" s="65"/>
      <c r="H999" s="65"/>
      <c r="I999" s="65"/>
      <c r="J999" s="65"/>
      <c r="K999" s="65"/>
      <c r="L999" s="65"/>
      <c r="M999" s="65"/>
      <c r="N999" s="65"/>
      <c r="O999" s="65"/>
      <c r="P999" s="65"/>
      <c r="Q999" s="65"/>
      <c r="R999" s="65"/>
      <c r="S999" s="65"/>
      <c r="T999" s="65"/>
      <c r="U999" s="66"/>
      <c r="V999" s="65"/>
      <c r="W999" s="65"/>
      <c r="X999" s="65"/>
      <c r="Y999" s="66"/>
      <c r="Z999" s="65"/>
      <c r="AA999" s="65"/>
    </row>
    <row r="1000" spans="1:27" ht="14.25" customHeight="1">
      <c r="A1000" s="65"/>
      <c r="B1000" s="80"/>
      <c r="C1000" s="65"/>
      <c r="D1000" s="65"/>
      <c r="E1000" s="65"/>
      <c r="F1000" s="65"/>
      <c r="G1000" s="65"/>
      <c r="H1000" s="65"/>
      <c r="I1000" s="65"/>
      <c r="J1000" s="65"/>
      <c r="K1000" s="65"/>
      <c r="L1000" s="65"/>
      <c r="M1000" s="65"/>
      <c r="N1000" s="65"/>
      <c r="O1000" s="65"/>
      <c r="P1000" s="65"/>
      <c r="Q1000" s="65"/>
      <c r="R1000" s="65"/>
      <c r="S1000" s="65"/>
      <c r="T1000" s="65"/>
      <c r="U1000" s="66"/>
      <c r="V1000" s="65"/>
      <c r="W1000" s="65"/>
      <c r="X1000" s="65"/>
      <c r="Y1000" s="66"/>
      <c r="Z1000" s="65"/>
      <c r="AA1000" s="65"/>
    </row>
  </sheetData>
  <sheetProtection algorithmName="SHA-512" hashValue="ZRoosdtIZj7m85VvZVTjVVI7+fuXxDSokwIpTAk0xtGgZCk8Md0QyphHIMnEjq43Lh4mzjMOaRybl2NcVp0jIg==" saltValue="YMKRfXs4RaA73uKEEcrWAA==" spinCount="100000" sheet="1" objects="1" scenarios="1"/>
  <mergeCells count="123">
    <mergeCell ref="L57:N57"/>
    <mergeCell ref="U61:W61"/>
    <mergeCell ref="R62:T62"/>
    <mergeCell ref="U62:W62"/>
    <mergeCell ref="U63:W63"/>
    <mergeCell ref="R58:T58"/>
    <mergeCell ref="R59:T59"/>
    <mergeCell ref="U59:W59"/>
    <mergeCell ref="U60:W60"/>
    <mergeCell ref="U54:W54"/>
    <mergeCell ref="C56:E56"/>
    <mergeCell ref="F56:H56"/>
    <mergeCell ref="L5:M5"/>
    <mergeCell ref="N5:N6"/>
    <mergeCell ref="L53:N53"/>
    <mergeCell ref="L54:N54"/>
    <mergeCell ref="L55:N55"/>
    <mergeCell ref="L56:N56"/>
    <mergeCell ref="X4:X7"/>
    <mergeCell ref="Y4:Y7"/>
    <mergeCell ref="Z4:Z7"/>
    <mergeCell ref="X53:X56"/>
    <mergeCell ref="Y53:Y56"/>
    <mergeCell ref="Z53:Z56"/>
    <mergeCell ref="U56:W56"/>
    <mergeCell ref="U57:W57"/>
    <mergeCell ref="U58:W58"/>
    <mergeCell ref="U5:V5"/>
    <mergeCell ref="W5:W6"/>
    <mergeCell ref="U53:W53"/>
    <mergeCell ref="A1:L1"/>
    <mergeCell ref="G3:O3"/>
    <mergeCell ref="A4:A7"/>
    <mergeCell ref="B4:B7"/>
    <mergeCell ref="U55:W55"/>
    <mergeCell ref="M1:Z1"/>
    <mergeCell ref="A2:Z2"/>
    <mergeCell ref="P3:Z3"/>
    <mergeCell ref="L62:N62"/>
    <mergeCell ref="L63:N63"/>
    <mergeCell ref="L58:N58"/>
    <mergeCell ref="L59:N59"/>
    <mergeCell ref="L60:N60"/>
    <mergeCell ref="O60:Q60"/>
    <mergeCell ref="L61:N61"/>
    <mergeCell ref="O61:Q61"/>
    <mergeCell ref="O62:Q62"/>
    <mergeCell ref="O63:Q63"/>
    <mergeCell ref="R60:T60"/>
    <mergeCell ref="R61:T61"/>
    <mergeCell ref="R63:T63"/>
    <mergeCell ref="R5:S5"/>
    <mergeCell ref="T5:T6"/>
    <mergeCell ref="R53:T53"/>
    <mergeCell ref="R54:T54"/>
    <mergeCell ref="R55:T55"/>
    <mergeCell ref="R56:T56"/>
    <mergeCell ref="R57:T57"/>
    <mergeCell ref="O58:Q58"/>
    <mergeCell ref="O59:Q59"/>
    <mergeCell ref="O5:P5"/>
    <mergeCell ref="Q5:Q6"/>
    <mergeCell ref="O53:Q53"/>
    <mergeCell ref="O54:Q54"/>
    <mergeCell ref="O55:Q55"/>
    <mergeCell ref="O56:Q56"/>
    <mergeCell ref="O57:Q57"/>
    <mergeCell ref="A63:B63"/>
    <mergeCell ref="C63:E63"/>
    <mergeCell ref="F63:H63"/>
    <mergeCell ref="I63:K63"/>
    <mergeCell ref="A60:B60"/>
    <mergeCell ref="A61:B61"/>
    <mergeCell ref="C61:E61"/>
    <mergeCell ref="F61:H61"/>
    <mergeCell ref="I61:K61"/>
    <mergeCell ref="A62:B62"/>
    <mergeCell ref="C62:E62"/>
    <mergeCell ref="A59:B59"/>
    <mergeCell ref="C59:E59"/>
    <mergeCell ref="F59:H59"/>
    <mergeCell ref="I59:K59"/>
    <mergeCell ref="C60:E60"/>
    <mergeCell ref="F60:H60"/>
    <mergeCell ref="I60:K60"/>
    <mergeCell ref="F62:H62"/>
    <mergeCell ref="I62:K62"/>
    <mergeCell ref="A55:B55"/>
    <mergeCell ref="C55:E55"/>
    <mergeCell ref="F55:H55"/>
    <mergeCell ref="I55:K55"/>
    <mergeCell ref="I56:K56"/>
    <mergeCell ref="F58:H58"/>
    <mergeCell ref="I58:K58"/>
    <mergeCell ref="A56:B56"/>
    <mergeCell ref="A57:B57"/>
    <mergeCell ref="C57:E57"/>
    <mergeCell ref="F57:H57"/>
    <mergeCell ref="I57:K57"/>
    <mergeCell ref="A58:B58"/>
    <mergeCell ref="C58:E58"/>
    <mergeCell ref="A3:F3"/>
    <mergeCell ref="C4:E4"/>
    <mergeCell ref="A53:B53"/>
    <mergeCell ref="C53:E53"/>
    <mergeCell ref="F53:H53"/>
    <mergeCell ref="I53:K53"/>
    <mergeCell ref="A54:B54"/>
    <mergeCell ref="I54:K54"/>
    <mergeCell ref="C54:E54"/>
    <mergeCell ref="F54:H54"/>
    <mergeCell ref="C5:D5"/>
    <mergeCell ref="E5:E6"/>
    <mergeCell ref="F5:G5"/>
    <mergeCell ref="H5:H6"/>
    <mergeCell ref="I5:J5"/>
    <mergeCell ref="K5:K6"/>
    <mergeCell ref="F4:H4"/>
    <mergeCell ref="I4:K4"/>
    <mergeCell ref="L4:N4"/>
    <mergeCell ref="O4:Q4"/>
    <mergeCell ref="R4:T4"/>
    <mergeCell ref="U4:W4"/>
  </mergeCells>
  <conditionalFormatting sqref="E8:E52">
    <cfRule type="cellIs" dxfId="15" priority="1" stopIfTrue="1" operator="lessThan">
      <formula>0</formula>
    </cfRule>
  </conditionalFormatting>
  <conditionalFormatting sqref="H8:H52">
    <cfRule type="cellIs" dxfId="14" priority="2" stopIfTrue="1" operator="lessThan">
      <formula>0</formula>
    </cfRule>
  </conditionalFormatting>
  <conditionalFormatting sqref="K8:K52">
    <cfRule type="cellIs" dxfId="13" priority="3" stopIfTrue="1" operator="lessThan">
      <formula>0</formula>
    </cfRule>
  </conditionalFormatting>
  <conditionalFormatting sqref="N8:N52">
    <cfRule type="cellIs" dxfId="12" priority="4" stopIfTrue="1" operator="lessThan">
      <formula>0</formula>
    </cfRule>
  </conditionalFormatting>
  <conditionalFormatting sqref="Q8:Q52">
    <cfRule type="cellIs" dxfId="11" priority="5" stopIfTrue="1" operator="lessThan">
      <formula>0</formula>
    </cfRule>
  </conditionalFormatting>
  <conditionalFormatting sqref="T8:T52">
    <cfRule type="cellIs" dxfId="10" priority="6" stopIfTrue="1" operator="lessThan">
      <formula>0</formula>
    </cfRule>
  </conditionalFormatting>
  <conditionalFormatting sqref="W8:W52">
    <cfRule type="cellIs" dxfId="9" priority="7" stopIfTrue="1" operator="lessThan">
      <formula>0</formula>
    </cfRule>
  </conditionalFormatting>
  <conditionalFormatting sqref="C8:D52 F8:G52 I8:J52 L7:M52 O7:P52 R7:S52 U7:V52">
    <cfRule type="containsBlanks" dxfId="8" priority="8">
      <formula>LEN(TRIM(C8))=0</formula>
    </cfRule>
  </conditionalFormatting>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Home</vt:lpstr>
      <vt:lpstr>Student Profile</vt:lpstr>
      <vt:lpstr>UT1</vt:lpstr>
      <vt:lpstr>UT 2</vt:lpstr>
      <vt:lpstr>UT 3 </vt:lpstr>
      <vt:lpstr>TT 1</vt:lpstr>
      <vt:lpstr>UT 4</vt:lpstr>
      <vt:lpstr>UT 5PB1</vt:lpstr>
      <vt:lpstr>PREANNU PB2 </vt:lpstr>
      <vt:lpstr>ANNUAL</vt:lpstr>
      <vt:lpstr>CONSOL.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2023-02-16T08:58:13Z</dcterms:modified>
</cp:coreProperties>
</file>